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zuraIG\Desktop\2582-пм\"/>
    </mc:Choice>
  </mc:AlternateContent>
  <bookViews>
    <workbookView xWindow="0" yWindow="0" windowWidth="28800" windowHeight="12300"/>
  </bookViews>
  <sheets>
    <sheet name="2019-2023" sheetId="1" r:id="rId1"/>
  </sheets>
  <definedNames>
    <definedName name="_xlnm._FilterDatabase" localSheetId="0" hidden="1">'2019-2023'!$A$11:$AC$184</definedName>
    <definedName name="_xlnm.Print_Titles" localSheetId="0">'2019-2023'!$7:$11</definedName>
    <definedName name="_xlnm.Print_Area" localSheetId="0">'2019-2023'!$A$1:$AA$188</definedName>
  </definedNames>
  <calcPr calcId="162913"/>
</workbook>
</file>

<file path=xl/calcChain.xml><?xml version="1.0" encoding="utf-8"?>
<calcChain xmlns="http://schemas.openxmlformats.org/spreadsheetml/2006/main">
  <c r="AA47" i="1" l="1"/>
  <c r="AA156" i="1"/>
  <c r="AA133" i="1"/>
  <c r="AA104" i="1"/>
  <c r="AA75" i="1"/>
  <c r="AA19" i="1" l="1"/>
  <c r="AA168" i="1" l="1"/>
  <c r="F165" i="1" l="1"/>
  <c r="AA181" i="1" l="1"/>
  <c r="Z181" i="1"/>
  <c r="Y181" i="1"/>
  <c r="X181" i="1"/>
  <c r="W181" i="1"/>
  <c r="T181" i="1"/>
  <c r="S181" i="1"/>
  <c r="R181" i="1"/>
  <c r="Q181" i="1"/>
  <c r="N181" i="1"/>
  <c r="M181" i="1"/>
  <c r="L181" i="1"/>
  <c r="K181" i="1"/>
  <c r="F181" i="1"/>
  <c r="G181" i="1"/>
  <c r="H181" i="1"/>
  <c r="E181" i="1"/>
  <c r="AA180" i="1"/>
  <c r="Z180" i="1"/>
  <c r="Y180" i="1"/>
  <c r="X180" i="1"/>
  <c r="W180" i="1"/>
  <c r="T180" i="1"/>
  <c r="S180" i="1"/>
  <c r="R180" i="1"/>
  <c r="Q180" i="1"/>
  <c r="N180" i="1"/>
  <c r="M180" i="1"/>
  <c r="L180" i="1"/>
  <c r="K180" i="1"/>
  <c r="F180" i="1"/>
  <c r="G180" i="1"/>
  <c r="H180" i="1"/>
  <c r="E180" i="1"/>
  <c r="AA179" i="1"/>
  <c r="Z179" i="1"/>
  <c r="Y179" i="1"/>
  <c r="X179" i="1"/>
  <c r="W179" i="1"/>
  <c r="T179" i="1"/>
  <c r="S179" i="1"/>
  <c r="R179" i="1"/>
  <c r="Q179" i="1"/>
  <c r="N179" i="1"/>
  <c r="M179" i="1"/>
  <c r="L179" i="1"/>
  <c r="K179" i="1"/>
  <c r="F179" i="1"/>
  <c r="G179" i="1"/>
  <c r="H179" i="1"/>
  <c r="E179" i="1"/>
  <c r="AA178" i="1"/>
  <c r="Z178" i="1"/>
  <c r="Y178" i="1"/>
  <c r="X178" i="1"/>
  <c r="W178" i="1"/>
  <c r="T178" i="1"/>
  <c r="S178" i="1"/>
  <c r="R178" i="1"/>
  <c r="Q178" i="1"/>
  <c r="N178" i="1"/>
  <c r="M178" i="1"/>
  <c r="L178" i="1"/>
  <c r="K178" i="1"/>
  <c r="F178" i="1"/>
  <c r="G178" i="1"/>
  <c r="H178" i="1"/>
  <c r="E178" i="1"/>
  <c r="Z177" i="1"/>
  <c r="Y177" i="1"/>
  <c r="X177" i="1"/>
  <c r="W177" i="1"/>
  <c r="T177" i="1"/>
  <c r="S177" i="1"/>
  <c r="R177" i="1"/>
  <c r="Q177" i="1"/>
  <c r="N177" i="1"/>
  <c r="M177" i="1"/>
  <c r="L177" i="1"/>
  <c r="K177" i="1"/>
  <c r="F177" i="1"/>
  <c r="G177" i="1"/>
  <c r="H177" i="1"/>
  <c r="E177" i="1"/>
  <c r="AA176" i="1"/>
  <c r="Z176" i="1"/>
  <c r="Y176" i="1"/>
  <c r="X176" i="1"/>
  <c r="W176" i="1"/>
  <c r="T176" i="1"/>
  <c r="S176" i="1"/>
  <c r="R176" i="1"/>
  <c r="Q176" i="1"/>
  <c r="N176" i="1"/>
  <c r="M176" i="1"/>
  <c r="L176" i="1"/>
  <c r="K176" i="1"/>
  <c r="F176" i="1"/>
  <c r="G176" i="1"/>
  <c r="H176" i="1"/>
  <c r="E176" i="1"/>
  <c r="AA175" i="1"/>
  <c r="Z175" i="1"/>
  <c r="Y175" i="1"/>
  <c r="X175" i="1"/>
  <c r="W175" i="1"/>
  <c r="T175" i="1"/>
  <c r="S175" i="1"/>
  <c r="R175" i="1"/>
  <c r="Q175" i="1"/>
  <c r="N175" i="1"/>
  <c r="M175" i="1"/>
  <c r="L175" i="1"/>
  <c r="K175" i="1"/>
  <c r="F175" i="1"/>
  <c r="G175" i="1"/>
  <c r="H175" i="1"/>
  <c r="E175" i="1"/>
  <c r="AA174" i="1"/>
  <c r="Z174" i="1"/>
  <c r="Y174" i="1"/>
  <c r="X174" i="1"/>
  <c r="W174" i="1"/>
  <c r="T174" i="1"/>
  <c r="S174" i="1"/>
  <c r="R174" i="1"/>
  <c r="Q174" i="1"/>
  <c r="N174" i="1"/>
  <c r="M174" i="1"/>
  <c r="L174" i="1"/>
  <c r="K174" i="1"/>
  <c r="F174" i="1"/>
  <c r="G174" i="1"/>
  <c r="H174" i="1"/>
  <c r="E174" i="1"/>
  <c r="AA182" i="1"/>
  <c r="Z182" i="1"/>
  <c r="Y182" i="1"/>
  <c r="X182" i="1"/>
  <c r="W182" i="1"/>
  <c r="T182" i="1"/>
  <c r="S182" i="1"/>
  <c r="R182" i="1"/>
  <c r="Q182" i="1"/>
  <c r="N182" i="1"/>
  <c r="M182" i="1"/>
  <c r="L182" i="1"/>
  <c r="K182" i="1"/>
  <c r="F182" i="1"/>
  <c r="G182" i="1"/>
  <c r="H182" i="1"/>
  <c r="E182" i="1"/>
  <c r="AA173" i="1"/>
  <c r="Z173" i="1"/>
  <c r="Y173" i="1"/>
  <c r="X173" i="1"/>
  <c r="W173" i="1"/>
  <c r="T173" i="1"/>
  <c r="S173" i="1"/>
  <c r="R173" i="1"/>
  <c r="Q173" i="1"/>
  <c r="N173" i="1"/>
  <c r="M173" i="1"/>
  <c r="L173" i="1"/>
  <c r="K173" i="1"/>
  <c r="F173" i="1"/>
  <c r="G173" i="1"/>
  <c r="H173" i="1"/>
  <c r="E173" i="1"/>
  <c r="AA171" i="1"/>
  <c r="Z171" i="1"/>
  <c r="Y171" i="1"/>
  <c r="X171" i="1"/>
  <c r="W171" i="1"/>
  <c r="T171" i="1"/>
  <c r="S171" i="1"/>
  <c r="R171" i="1"/>
  <c r="Q171" i="1"/>
  <c r="N171" i="1"/>
  <c r="M171" i="1"/>
  <c r="L171" i="1"/>
  <c r="K171" i="1"/>
  <c r="F171" i="1"/>
  <c r="G171" i="1"/>
  <c r="H171" i="1"/>
  <c r="E171" i="1"/>
  <c r="AA170" i="1"/>
  <c r="Z170" i="1"/>
  <c r="Y170" i="1"/>
  <c r="X170" i="1"/>
  <c r="W170" i="1"/>
  <c r="T170" i="1"/>
  <c r="S170" i="1"/>
  <c r="R170" i="1"/>
  <c r="Q170" i="1"/>
  <c r="N170" i="1"/>
  <c r="M170" i="1"/>
  <c r="L170" i="1"/>
  <c r="K170" i="1"/>
  <c r="F170" i="1"/>
  <c r="G170" i="1"/>
  <c r="H170" i="1"/>
  <c r="E170" i="1"/>
  <c r="AA169" i="1"/>
  <c r="Z169" i="1"/>
  <c r="Y169" i="1"/>
  <c r="X169" i="1"/>
  <c r="W169" i="1"/>
  <c r="T169" i="1"/>
  <c r="S169" i="1"/>
  <c r="R169" i="1"/>
  <c r="Q169" i="1"/>
  <c r="N169" i="1"/>
  <c r="M169" i="1"/>
  <c r="L169" i="1"/>
  <c r="K169" i="1"/>
  <c r="F169" i="1"/>
  <c r="G169" i="1"/>
  <c r="H169" i="1"/>
  <c r="E169" i="1"/>
  <c r="Z168" i="1"/>
  <c r="Y168" i="1"/>
  <c r="X168" i="1"/>
  <c r="W168" i="1"/>
  <c r="T168" i="1"/>
  <c r="S168" i="1"/>
  <c r="R168" i="1"/>
  <c r="Q168" i="1"/>
  <c r="N168" i="1"/>
  <c r="M168" i="1"/>
  <c r="L168" i="1"/>
  <c r="K168" i="1"/>
  <c r="F168" i="1"/>
  <c r="G168" i="1"/>
  <c r="H168" i="1"/>
  <c r="E168" i="1"/>
  <c r="AA167" i="1"/>
  <c r="Z167" i="1"/>
  <c r="Y167" i="1"/>
  <c r="X167" i="1"/>
  <c r="W167" i="1"/>
  <c r="T167" i="1"/>
  <c r="S167" i="1"/>
  <c r="R167" i="1"/>
  <c r="Q167" i="1"/>
  <c r="N167" i="1"/>
  <c r="M167" i="1"/>
  <c r="L167" i="1"/>
  <c r="K167" i="1"/>
  <c r="F167" i="1"/>
  <c r="G167" i="1"/>
  <c r="H167" i="1"/>
  <c r="E167" i="1"/>
  <c r="AA166" i="1"/>
  <c r="Z166" i="1"/>
  <c r="Y166" i="1"/>
  <c r="X166" i="1"/>
  <c r="W166" i="1"/>
  <c r="T166" i="1"/>
  <c r="S166" i="1"/>
  <c r="R166" i="1"/>
  <c r="Q166" i="1"/>
  <c r="N166" i="1"/>
  <c r="M166" i="1"/>
  <c r="L166" i="1"/>
  <c r="K166" i="1"/>
  <c r="F166" i="1"/>
  <c r="G166" i="1"/>
  <c r="H166" i="1"/>
  <c r="E166" i="1"/>
  <c r="AA165" i="1"/>
  <c r="Z165" i="1"/>
  <c r="Y165" i="1"/>
  <c r="X165" i="1"/>
  <c r="W165" i="1"/>
  <c r="T165" i="1"/>
  <c r="S165" i="1"/>
  <c r="R165" i="1"/>
  <c r="Q165" i="1"/>
  <c r="N165" i="1"/>
  <c r="M165" i="1"/>
  <c r="L165" i="1"/>
  <c r="K165" i="1"/>
  <c r="G165" i="1"/>
  <c r="H165" i="1"/>
  <c r="E165" i="1"/>
  <c r="AA164" i="1"/>
  <c r="Z164" i="1"/>
  <c r="Y164" i="1"/>
  <c r="X164" i="1"/>
  <c r="W164" i="1"/>
  <c r="T164" i="1"/>
  <c r="S164" i="1"/>
  <c r="R164" i="1"/>
  <c r="Q164" i="1"/>
  <c r="N164" i="1"/>
  <c r="M164" i="1"/>
  <c r="L164" i="1"/>
  <c r="K164" i="1"/>
  <c r="F164" i="1"/>
  <c r="G164" i="1"/>
  <c r="H164" i="1"/>
  <c r="E164" i="1"/>
  <c r="Z161" i="1"/>
  <c r="Y161" i="1"/>
  <c r="X161" i="1"/>
  <c r="W161" i="1"/>
  <c r="T161" i="1"/>
  <c r="S161" i="1"/>
  <c r="R161" i="1"/>
  <c r="Q161" i="1"/>
  <c r="N161" i="1"/>
  <c r="M161" i="1"/>
  <c r="L161" i="1"/>
  <c r="K161" i="1"/>
  <c r="F161" i="1"/>
  <c r="G161" i="1"/>
  <c r="H161" i="1"/>
  <c r="E161" i="1"/>
  <c r="Z160" i="1"/>
  <c r="Y160" i="1"/>
  <c r="X160" i="1"/>
  <c r="W160" i="1"/>
  <c r="T160" i="1"/>
  <c r="S160" i="1"/>
  <c r="R160" i="1"/>
  <c r="Q160" i="1"/>
  <c r="N160" i="1"/>
  <c r="M160" i="1"/>
  <c r="L160" i="1"/>
  <c r="K160" i="1"/>
  <c r="F160" i="1"/>
  <c r="G160" i="1"/>
  <c r="H160" i="1"/>
  <c r="E160" i="1"/>
  <c r="Z159" i="1"/>
  <c r="Y159" i="1"/>
  <c r="X159" i="1"/>
  <c r="W159" i="1"/>
  <c r="T159" i="1"/>
  <c r="S159" i="1"/>
  <c r="R159" i="1"/>
  <c r="Q159" i="1"/>
  <c r="N159" i="1"/>
  <c r="M159" i="1"/>
  <c r="L159" i="1"/>
  <c r="K159" i="1"/>
  <c r="F159" i="1"/>
  <c r="G159" i="1"/>
  <c r="H159" i="1"/>
  <c r="E159" i="1"/>
  <c r="Z158" i="1"/>
  <c r="Y158" i="1"/>
  <c r="X158" i="1"/>
  <c r="W158" i="1"/>
  <c r="T158" i="1"/>
  <c r="S158" i="1"/>
  <c r="R158" i="1"/>
  <c r="Q158" i="1"/>
  <c r="N158" i="1"/>
  <c r="M158" i="1"/>
  <c r="L158" i="1"/>
  <c r="K158" i="1"/>
  <c r="F158" i="1"/>
  <c r="G158" i="1"/>
  <c r="H158" i="1"/>
  <c r="E158" i="1"/>
  <c r="Z157" i="1"/>
  <c r="Y157" i="1"/>
  <c r="X157" i="1"/>
  <c r="W157" i="1"/>
  <c r="T157" i="1"/>
  <c r="S157" i="1"/>
  <c r="R157" i="1"/>
  <c r="Q157" i="1"/>
  <c r="N157" i="1"/>
  <c r="M157" i="1"/>
  <c r="L157" i="1"/>
  <c r="K157" i="1"/>
  <c r="F157" i="1"/>
  <c r="G157" i="1"/>
  <c r="H157" i="1"/>
  <c r="E157" i="1"/>
  <c r="AA172" i="1" l="1"/>
  <c r="F163" i="1"/>
  <c r="F162" i="1" s="1"/>
  <c r="E163" i="1"/>
  <c r="J157" i="1"/>
  <c r="I157" i="1" s="1"/>
  <c r="V182" i="1"/>
  <c r="U182" i="1" s="1"/>
  <c r="P182" i="1"/>
  <c r="O182" i="1" s="1"/>
  <c r="J182" i="1"/>
  <c r="I182" i="1" s="1"/>
  <c r="D182" i="1"/>
  <c r="V181" i="1"/>
  <c r="U181" i="1" s="1"/>
  <c r="P181" i="1"/>
  <c r="O181" i="1" s="1"/>
  <c r="J181" i="1"/>
  <c r="I181" i="1" s="1"/>
  <c r="D181" i="1"/>
  <c r="V180" i="1"/>
  <c r="U180" i="1" s="1"/>
  <c r="P180" i="1"/>
  <c r="O180" i="1" s="1"/>
  <c r="J180" i="1"/>
  <c r="I180" i="1" s="1"/>
  <c r="D180" i="1"/>
  <c r="V179" i="1"/>
  <c r="U179" i="1" s="1"/>
  <c r="P179" i="1"/>
  <c r="O179" i="1" s="1"/>
  <c r="J179" i="1"/>
  <c r="I179" i="1" s="1"/>
  <c r="D179" i="1"/>
  <c r="V178" i="1"/>
  <c r="U178" i="1" s="1"/>
  <c r="P178" i="1"/>
  <c r="O178" i="1" s="1"/>
  <c r="J178" i="1"/>
  <c r="I178" i="1" s="1"/>
  <c r="D178" i="1"/>
  <c r="V177" i="1"/>
  <c r="U177" i="1" s="1"/>
  <c r="P177" i="1"/>
  <c r="O177" i="1" s="1"/>
  <c r="J177" i="1"/>
  <c r="I177" i="1" s="1"/>
  <c r="D177" i="1"/>
  <c r="V176" i="1"/>
  <c r="U176" i="1" s="1"/>
  <c r="P176" i="1"/>
  <c r="O176" i="1" s="1"/>
  <c r="J176" i="1"/>
  <c r="I176" i="1" s="1"/>
  <c r="D176" i="1"/>
  <c r="V175" i="1"/>
  <c r="U175" i="1" s="1"/>
  <c r="P175" i="1"/>
  <c r="O175" i="1" s="1"/>
  <c r="J175" i="1"/>
  <c r="I175" i="1" s="1"/>
  <c r="D175" i="1"/>
  <c r="V174" i="1"/>
  <c r="U174" i="1" s="1"/>
  <c r="P174" i="1"/>
  <c r="O174" i="1" s="1"/>
  <c r="J174" i="1"/>
  <c r="I174" i="1" s="1"/>
  <c r="D174" i="1"/>
  <c r="C174" i="1"/>
  <c r="C175" i="1" s="1"/>
  <c r="C176" i="1" s="1"/>
  <c r="C177" i="1" s="1"/>
  <c r="C178" i="1" s="1"/>
  <c r="C179" i="1" s="1"/>
  <c r="C180" i="1" s="1"/>
  <c r="C181" i="1" s="1"/>
  <c r="C182" i="1" s="1"/>
  <c r="C183" i="1" s="1"/>
  <c r="V173" i="1"/>
  <c r="U173" i="1" s="1"/>
  <c r="P173" i="1"/>
  <c r="O173" i="1" s="1"/>
  <c r="J173" i="1"/>
  <c r="I173" i="1" s="1"/>
  <c r="D173" i="1"/>
  <c r="C173" i="1"/>
  <c r="V171" i="1"/>
  <c r="U171" i="1" s="1"/>
  <c r="P171" i="1"/>
  <c r="O171" i="1" s="1"/>
  <c r="J171" i="1"/>
  <c r="I171" i="1" s="1"/>
  <c r="D171" i="1"/>
  <c r="V170" i="1"/>
  <c r="U170" i="1" s="1"/>
  <c r="P170" i="1"/>
  <c r="O170" i="1" s="1"/>
  <c r="J170" i="1"/>
  <c r="I170" i="1" s="1"/>
  <c r="D170" i="1"/>
  <c r="V169" i="1"/>
  <c r="U169" i="1" s="1"/>
  <c r="P169" i="1"/>
  <c r="O169" i="1" s="1"/>
  <c r="J169" i="1"/>
  <c r="I169" i="1" s="1"/>
  <c r="D169" i="1"/>
  <c r="V168" i="1"/>
  <c r="U168" i="1" s="1"/>
  <c r="P168" i="1"/>
  <c r="O168" i="1" s="1"/>
  <c r="J168" i="1"/>
  <c r="I168" i="1" s="1"/>
  <c r="D168" i="1"/>
  <c r="C168" i="1"/>
  <c r="C169" i="1" s="1"/>
  <c r="C170" i="1" s="1"/>
  <c r="C171" i="1" s="1"/>
  <c r="V167" i="1"/>
  <c r="U167" i="1" s="1"/>
  <c r="P167" i="1"/>
  <c r="O167" i="1" s="1"/>
  <c r="J167" i="1"/>
  <c r="I167" i="1" s="1"/>
  <c r="D167" i="1"/>
  <c r="V166" i="1"/>
  <c r="U166" i="1" s="1"/>
  <c r="P166" i="1"/>
  <c r="O166" i="1" s="1"/>
  <c r="J166" i="1"/>
  <c r="I166" i="1" s="1"/>
  <c r="D166" i="1"/>
  <c r="V165" i="1"/>
  <c r="U165" i="1" s="1"/>
  <c r="P165" i="1"/>
  <c r="O165" i="1" s="1"/>
  <c r="J165" i="1"/>
  <c r="I165" i="1" s="1"/>
  <c r="D165" i="1"/>
  <c r="V164" i="1"/>
  <c r="U164" i="1" s="1"/>
  <c r="P164" i="1"/>
  <c r="O164" i="1" s="1"/>
  <c r="J164" i="1"/>
  <c r="I164" i="1" s="1"/>
  <c r="D164" i="1"/>
  <c r="Z163" i="1"/>
  <c r="Z162" i="1" s="1"/>
  <c r="Y163" i="1"/>
  <c r="Y162" i="1" s="1"/>
  <c r="X163" i="1"/>
  <c r="W163" i="1"/>
  <c r="W162" i="1" s="1"/>
  <c r="T163" i="1"/>
  <c r="T162" i="1" s="1"/>
  <c r="S163" i="1"/>
  <c r="S162" i="1" s="1"/>
  <c r="R163" i="1"/>
  <c r="R162" i="1" s="1"/>
  <c r="Q163" i="1"/>
  <c r="Q162" i="1" s="1"/>
  <c r="N163" i="1"/>
  <c r="N162" i="1" s="1"/>
  <c r="M163" i="1"/>
  <c r="M162" i="1" s="1"/>
  <c r="L163" i="1"/>
  <c r="K163" i="1"/>
  <c r="K162" i="1" s="1"/>
  <c r="H163" i="1"/>
  <c r="H162" i="1" s="1"/>
  <c r="G163" i="1"/>
  <c r="G162" i="1" s="1"/>
  <c r="V161" i="1"/>
  <c r="U161" i="1" s="1"/>
  <c r="P161" i="1"/>
  <c r="O161" i="1" s="1"/>
  <c r="J161" i="1"/>
  <c r="I161" i="1" s="1"/>
  <c r="D161" i="1"/>
  <c r="V160" i="1"/>
  <c r="U160" i="1" s="1"/>
  <c r="P160" i="1"/>
  <c r="O160" i="1" s="1"/>
  <c r="J160" i="1"/>
  <c r="I160" i="1" s="1"/>
  <c r="D160" i="1"/>
  <c r="V159" i="1"/>
  <c r="U159" i="1" s="1"/>
  <c r="P159" i="1"/>
  <c r="O159" i="1" s="1"/>
  <c r="J159" i="1"/>
  <c r="I159" i="1" s="1"/>
  <c r="D159" i="1"/>
  <c r="V158" i="1"/>
  <c r="U158" i="1" s="1"/>
  <c r="P158" i="1"/>
  <c r="O158" i="1" s="1"/>
  <c r="J158" i="1"/>
  <c r="I158" i="1" s="1"/>
  <c r="D158" i="1"/>
  <c r="C158" i="1"/>
  <c r="C159" i="1" s="1"/>
  <c r="C160" i="1" s="1"/>
  <c r="C161" i="1" s="1"/>
  <c r="V157" i="1"/>
  <c r="U157" i="1" s="1"/>
  <c r="P157" i="1"/>
  <c r="O157" i="1" s="1"/>
  <c r="D157" i="1"/>
  <c r="Z156" i="1"/>
  <c r="Y156" i="1"/>
  <c r="X156" i="1"/>
  <c r="W156" i="1"/>
  <c r="T156" i="1"/>
  <c r="S156" i="1"/>
  <c r="R156" i="1"/>
  <c r="Q156" i="1"/>
  <c r="N156" i="1"/>
  <c r="M156" i="1"/>
  <c r="L156" i="1"/>
  <c r="K156" i="1"/>
  <c r="H156" i="1"/>
  <c r="G156" i="1"/>
  <c r="F156" i="1"/>
  <c r="E156" i="1"/>
  <c r="D163" i="1" l="1"/>
  <c r="E162" i="1"/>
  <c r="D162" i="1" s="1"/>
  <c r="D156" i="1"/>
  <c r="P156" i="1"/>
  <c r="O156" i="1" s="1"/>
  <c r="J156" i="1"/>
  <c r="I156" i="1" s="1"/>
  <c r="J163" i="1"/>
  <c r="I163" i="1" s="1"/>
  <c r="V163" i="1"/>
  <c r="U163" i="1" s="1"/>
  <c r="V156" i="1"/>
  <c r="U156" i="1" s="1"/>
  <c r="P162" i="1"/>
  <c r="O162" i="1" s="1"/>
  <c r="L162" i="1"/>
  <c r="J162" i="1" s="1"/>
  <c r="I162" i="1" s="1"/>
  <c r="X162" i="1"/>
  <c r="V162" i="1" s="1"/>
  <c r="U162" i="1" s="1"/>
  <c r="P163" i="1"/>
  <c r="O163" i="1" s="1"/>
  <c r="V153" i="1"/>
  <c r="U153" i="1" s="1"/>
  <c r="P153" i="1"/>
  <c r="O153" i="1" s="1"/>
  <c r="J153" i="1"/>
  <c r="I153" i="1" s="1"/>
  <c r="D153" i="1"/>
  <c r="V152" i="1"/>
  <c r="U152" i="1" s="1"/>
  <c r="P152" i="1"/>
  <c r="O152" i="1" s="1"/>
  <c r="J152" i="1"/>
  <c r="I152" i="1" s="1"/>
  <c r="D152" i="1"/>
  <c r="V151" i="1"/>
  <c r="U151" i="1" s="1"/>
  <c r="P151" i="1"/>
  <c r="O151" i="1" s="1"/>
  <c r="J151" i="1"/>
  <c r="I151" i="1" s="1"/>
  <c r="D151" i="1"/>
  <c r="V150" i="1"/>
  <c r="U150" i="1" s="1"/>
  <c r="P150" i="1"/>
  <c r="O150" i="1" s="1"/>
  <c r="J150" i="1"/>
  <c r="I150" i="1" s="1"/>
  <c r="D150" i="1"/>
  <c r="V149" i="1"/>
  <c r="U149" i="1" s="1"/>
  <c r="P149" i="1"/>
  <c r="O149" i="1" s="1"/>
  <c r="J149" i="1"/>
  <c r="I149" i="1" s="1"/>
  <c r="D149" i="1"/>
  <c r="V148" i="1"/>
  <c r="U148" i="1" s="1"/>
  <c r="P148" i="1"/>
  <c r="O148" i="1" s="1"/>
  <c r="J148" i="1"/>
  <c r="I148" i="1" s="1"/>
  <c r="D148" i="1"/>
  <c r="V147" i="1"/>
  <c r="U147" i="1" s="1"/>
  <c r="P147" i="1"/>
  <c r="O147" i="1" s="1"/>
  <c r="J147" i="1"/>
  <c r="I147" i="1" s="1"/>
  <c r="D147" i="1"/>
  <c r="V146" i="1"/>
  <c r="U146" i="1" s="1"/>
  <c r="P146" i="1"/>
  <c r="O146" i="1" s="1"/>
  <c r="J146" i="1"/>
  <c r="I146" i="1" s="1"/>
  <c r="D146" i="1"/>
  <c r="V145" i="1"/>
  <c r="U145" i="1" s="1"/>
  <c r="P145" i="1"/>
  <c r="O145" i="1" s="1"/>
  <c r="J145" i="1"/>
  <c r="I145" i="1" s="1"/>
  <c r="D145" i="1"/>
  <c r="C145" i="1"/>
  <c r="C146" i="1" s="1"/>
  <c r="C147" i="1" s="1"/>
  <c r="C148" i="1" s="1"/>
  <c r="C149" i="1" s="1"/>
  <c r="C150" i="1" s="1"/>
  <c r="C151" i="1" s="1"/>
  <c r="C152" i="1" s="1"/>
  <c r="C153" i="1" s="1"/>
  <c r="C154" i="1" s="1"/>
  <c r="V144" i="1"/>
  <c r="U144" i="1" s="1"/>
  <c r="P144" i="1"/>
  <c r="O144" i="1" s="1"/>
  <c r="J144" i="1"/>
  <c r="I144" i="1" s="1"/>
  <c r="D144" i="1"/>
  <c r="C144" i="1"/>
  <c r="AA143" i="1"/>
  <c r="Y143" i="1"/>
  <c r="X143" i="1"/>
  <c r="W143" i="1"/>
  <c r="T143" i="1"/>
  <c r="S143" i="1"/>
  <c r="R143" i="1"/>
  <c r="Q143" i="1"/>
  <c r="N143" i="1"/>
  <c r="M143" i="1"/>
  <c r="L143" i="1"/>
  <c r="K143" i="1"/>
  <c r="H143" i="1"/>
  <c r="G143" i="1"/>
  <c r="F143" i="1"/>
  <c r="E143" i="1"/>
  <c r="V142" i="1"/>
  <c r="U142" i="1" s="1"/>
  <c r="P142" i="1"/>
  <c r="O142" i="1" s="1"/>
  <c r="J142" i="1"/>
  <c r="I142" i="1" s="1"/>
  <c r="D142" i="1"/>
  <c r="V141" i="1"/>
  <c r="P141" i="1"/>
  <c r="J141" i="1"/>
  <c r="D141" i="1"/>
  <c r="V140" i="1"/>
  <c r="U140" i="1" s="1"/>
  <c r="P140" i="1"/>
  <c r="O140" i="1" s="1"/>
  <c r="J140" i="1"/>
  <c r="I140" i="1" s="1"/>
  <c r="D140" i="1"/>
  <c r="V139" i="1"/>
  <c r="U139" i="1" s="1"/>
  <c r="P139" i="1"/>
  <c r="O139" i="1" s="1"/>
  <c r="J139" i="1"/>
  <c r="I139" i="1" s="1"/>
  <c r="D139" i="1"/>
  <c r="C139" i="1"/>
  <c r="C140" i="1" s="1"/>
  <c r="C141" i="1" s="1"/>
  <c r="C142" i="1" s="1"/>
  <c r="V138" i="1"/>
  <c r="U138" i="1" s="1"/>
  <c r="P138" i="1"/>
  <c r="O138" i="1" s="1"/>
  <c r="J138" i="1"/>
  <c r="I138" i="1" s="1"/>
  <c r="D138" i="1"/>
  <c r="V137" i="1"/>
  <c r="U137" i="1" s="1"/>
  <c r="P137" i="1"/>
  <c r="O137" i="1" s="1"/>
  <c r="J137" i="1"/>
  <c r="I137" i="1" s="1"/>
  <c r="D137" i="1"/>
  <c r="V136" i="1"/>
  <c r="U136" i="1" s="1"/>
  <c r="P136" i="1"/>
  <c r="O136" i="1" s="1"/>
  <c r="J136" i="1"/>
  <c r="I136" i="1" s="1"/>
  <c r="D136" i="1"/>
  <c r="V135" i="1"/>
  <c r="U135" i="1" s="1"/>
  <c r="P135" i="1"/>
  <c r="O135" i="1" s="1"/>
  <c r="J135" i="1"/>
  <c r="I135" i="1" s="1"/>
  <c r="D135" i="1"/>
  <c r="Z134" i="1"/>
  <c r="Y134" i="1"/>
  <c r="X134" i="1"/>
  <c r="W134" i="1"/>
  <c r="T134" i="1"/>
  <c r="S134" i="1"/>
  <c r="R134" i="1"/>
  <c r="Q134" i="1"/>
  <c r="N134" i="1"/>
  <c r="M134" i="1"/>
  <c r="L134" i="1"/>
  <c r="K134" i="1"/>
  <c r="H134" i="1"/>
  <c r="G134" i="1"/>
  <c r="F134" i="1"/>
  <c r="E134" i="1"/>
  <c r="V132" i="1"/>
  <c r="U132" i="1" s="1"/>
  <c r="P132" i="1"/>
  <c r="O132" i="1" s="1"/>
  <c r="J132" i="1"/>
  <c r="I132" i="1" s="1"/>
  <c r="D132" i="1"/>
  <c r="V131" i="1"/>
  <c r="U131" i="1" s="1"/>
  <c r="P131" i="1"/>
  <c r="O131" i="1" s="1"/>
  <c r="J131" i="1"/>
  <c r="I131" i="1" s="1"/>
  <c r="D131" i="1"/>
  <c r="V130" i="1"/>
  <c r="U130" i="1" s="1"/>
  <c r="P130" i="1"/>
  <c r="O130" i="1" s="1"/>
  <c r="J130" i="1"/>
  <c r="I130" i="1" s="1"/>
  <c r="D130" i="1"/>
  <c r="V129" i="1"/>
  <c r="U129" i="1" s="1"/>
  <c r="P129" i="1"/>
  <c r="O129" i="1" s="1"/>
  <c r="J129" i="1"/>
  <c r="I129" i="1" s="1"/>
  <c r="D129" i="1"/>
  <c r="C129" i="1"/>
  <c r="C130" i="1" s="1"/>
  <c r="C131" i="1" s="1"/>
  <c r="C132" i="1" s="1"/>
  <c r="V128" i="1"/>
  <c r="U128" i="1" s="1"/>
  <c r="P128" i="1"/>
  <c r="O128" i="1" s="1"/>
  <c r="J128" i="1"/>
  <c r="I128" i="1" s="1"/>
  <c r="D128" i="1"/>
  <c r="AA127" i="1"/>
  <c r="Z127" i="1"/>
  <c r="Y127" i="1"/>
  <c r="X127" i="1"/>
  <c r="W127" i="1"/>
  <c r="T127" i="1"/>
  <c r="S127" i="1"/>
  <c r="R127" i="1"/>
  <c r="Q127" i="1"/>
  <c r="N127" i="1"/>
  <c r="M127" i="1"/>
  <c r="L127" i="1"/>
  <c r="K127" i="1"/>
  <c r="H127" i="1"/>
  <c r="G127" i="1"/>
  <c r="F127" i="1"/>
  <c r="E127" i="1"/>
  <c r="I141" i="1" l="1"/>
  <c r="O141" i="1"/>
  <c r="U141" i="1"/>
  <c r="M133" i="1"/>
  <c r="N133" i="1"/>
  <c r="E133" i="1"/>
  <c r="K133" i="1"/>
  <c r="Q133" i="1"/>
  <c r="W133" i="1"/>
  <c r="G133" i="1"/>
  <c r="S133" i="1"/>
  <c r="Y133" i="1"/>
  <c r="H133" i="1"/>
  <c r="T133" i="1"/>
  <c r="Z133" i="1"/>
  <c r="Z154" i="1" s="1"/>
  <c r="F133" i="1"/>
  <c r="R133" i="1"/>
  <c r="X133" i="1"/>
  <c r="J143" i="1"/>
  <c r="I143" i="1" s="1"/>
  <c r="V143" i="1"/>
  <c r="U143" i="1" s="1"/>
  <c r="J134" i="1"/>
  <c r="D134" i="1"/>
  <c r="J127" i="1"/>
  <c r="V127" i="1"/>
  <c r="P134" i="1"/>
  <c r="D127" i="1"/>
  <c r="P127" i="1"/>
  <c r="L133" i="1"/>
  <c r="V134" i="1"/>
  <c r="AA154" i="1"/>
  <c r="D143" i="1"/>
  <c r="P143" i="1"/>
  <c r="R154" i="1" l="1"/>
  <c r="H154" i="1"/>
  <c r="W154" i="1"/>
  <c r="N154" i="1"/>
  <c r="F154" i="1"/>
  <c r="Y154" i="1"/>
  <c r="Q154" i="1"/>
  <c r="M154" i="1"/>
  <c r="S154" i="1"/>
  <c r="K154" i="1"/>
  <c r="X154" i="1"/>
  <c r="T154" i="1"/>
  <c r="G154" i="1"/>
  <c r="E154" i="1"/>
  <c r="J133" i="1"/>
  <c r="V133" i="1"/>
  <c r="P133" i="1"/>
  <c r="D133" i="1"/>
  <c r="U134" i="1"/>
  <c r="O134" i="1"/>
  <c r="I134" i="1"/>
  <c r="I127" i="1"/>
  <c r="O127" i="1"/>
  <c r="U127" i="1"/>
  <c r="L154" i="1"/>
  <c r="O143" i="1"/>
  <c r="U133" i="1" l="1"/>
  <c r="I133" i="1"/>
  <c r="I154" i="1" s="1"/>
  <c r="D154" i="1"/>
  <c r="V154" i="1"/>
  <c r="O133" i="1"/>
  <c r="O154" i="1" s="1"/>
  <c r="J154" i="1"/>
  <c r="P154" i="1"/>
  <c r="V124" i="1"/>
  <c r="U124" i="1" s="1"/>
  <c r="P124" i="1"/>
  <c r="O124" i="1" s="1"/>
  <c r="J124" i="1"/>
  <c r="I124" i="1" s="1"/>
  <c r="D124" i="1"/>
  <c r="V123" i="1"/>
  <c r="U123" i="1" s="1"/>
  <c r="P123" i="1"/>
  <c r="O123" i="1" s="1"/>
  <c r="J123" i="1"/>
  <c r="I123" i="1" s="1"/>
  <c r="D123" i="1"/>
  <c r="V122" i="1"/>
  <c r="U122" i="1" s="1"/>
  <c r="P122" i="1"/>
  <c r="O122" i="1" s="1"/>
  <c r="J122" i="1"/>
  <c r="I122" i="1" s="1"/>
  <c r="D122" i="1"/>
  <c r="V121" i="1"/>
  <c r="U121" i="1" s="1"/>
  <c r="P121" i="1"/>
  <c r="O121" i="1" s="1"/>
  <c r="J121" i="1"/>
  <c r="I121" i="1" s="1"/>
  <c r="D121" i="1"/>
  <c r="V120" i="1"/>
  <c r="U120" i="1" s="1"/>
  <c r="P120" i="1"/>
  <c r="O120" i="1" s="1"/>
  <c r="J120" i="1"/>
  <c r="I120" i="1" s="1"/>
  <c r="D120" i="1"/>
  <c r="V119" i="1"/>
  <c r="U119" i="1" s="1"/>
  <c r="P119" i="1"/>
  <c r="O119" i="1" s="1"/>
  <c r="J119" i="1"/>
  <c r="I119" i="1" s="1"/>
  <c r="D119" i="1"/>
  <c r="V118" i="1"/>
  <c r="U118" i="1" s="1"/>
  <c r="P118" i="1"/>
  <c r="O118" i="1" s="1"/>
  <c r="J118" i="1"/>
  <c r="I118" i="1" s="1"/>
  <c r="D118" i="1"/>
  <c r="V117" i="1"/>
  <c r="U117" i="1" s="1"/>
  <c r="P117" i="1"/>
  <c r="O117" i="1" s="1"/>
  <c r="J117" i="1"/>
  <c r="I117" i="1" s="1"/>
  <c r="D117" i="1"/>
  <c r="V116" i="1"/>
  <c r="U116" i="1" s="1"/>
  <c r="P116" i="1"/>
  <c r="O116" i="1" s="1"/>
  <c r="J116" i="1"/>
  <c r="I116" i="1" s="1"/>
  <c r="D116" i="1"/>
  <c r="C116" i="1"/>
  <c r="C117" i="1" s="1"/>
  <c r="C118" i="1" s="1"/>
  <c r="C119" i="1" s="1"/>
  <c r="C120" i="1" s="1"/>
  <c r="C121" i="1" s="1"/>
  <c r="C122" i="1" s="1"/>
  <c r="C123" i="1" s="1"/>
  <c r="C124" i="1" s="1"/>
  <c r="C125" i="1" s="1"/>
  <c r="V115" i="1"/>
  <c r="U115" i="1" s="1"/>
  <c r="P115" i="1"/>
  <c r="O115" i="1" s="1"/>
  <c r="J115" i="1"/>
  <c r="I115" i="1" s="1"/>
  <c r="D115" i="1"/>
  <c r="C115" i="1"/>
  <c r="AA114" i="1"/>
  <c r="Y114" i="1"/>
  <c r="X114" i="1"/>
  <c r="W114" i="1"/>
  <c r="T114" i="1"/>
  <c r="S114" i="1"/>
  <c r="R114" i="1"/>
  <c r="Q114" i="1"/>
  <c r="N114" i="1"/>
  <c r="M114" i="1"/>
  <c r="L114" i="1"/>
  <c r="K114" i="1"/>
  <c r="H114" i="1"/>
  <c r="G114" i="1"/>
  <c r="F114" i="1"/>
  <c r="E114" i="1"/>
  <c r="V113" i="1"/>
  <c r="U113" i="1" s="1"/>
  <c r="P113" i="1"/>
  <c r="O113" i="1" s="1"/>
  <c r="J113" i="1"/>
  <c r="I113" i="1" s="1"/>
  <c r="D113" i="1"/>
  <c r="V112" i="1"/>
  <c r="P112" i="1"/>
  <c r="J112" i="1"/>
  <c r="D112" i="1"/>
  <c r="V111" i="1"/>
  <c r="U111" i="1" s="1"/>
  <c r="P111" i="1"/>
  <c r="O111" i="1" s="1"/>
  <c r="J111" i="1"/>
  <c r="I111" i="1" s="1"/>
  <c r="D111" i="1"/>
  <c r="V110" i="1"/>
  <c r="U110" i="1" s="1"/>
  <c r="P110" i="1"/>
  <c r="O110" i="1" s="1"/>
  <c r="J110" i="1"/>
  <c r="I110" i="1" s="1"/>
  <c r="D110" i="1"/>
  <c r="C110" i="1"/>
  <c r="C111" i="1" s="1"/>
  <c r="C112" i="1" s="1"/>
  <c r="C113" i="1" s="1"/>
  <c r="V109" i="1"/>
  <c r="U109" i="1" s="1"/>
  <c r="P109" i="1"/>
  <c r="O109" i="1" s="1"/>
  <c r="J109" i="1"/>
  <c r="I109" i="1" s="1"/>
  <c r="D109" i="1"/>
  <c r="V108" i="1"/>
  <c r="U108" i="1" s="1"/>
  <c r="P108" i="1"/>
  <c r="O108" i="1" s="1"/>
  <c r="J108" i="1"/>
  <c r="I108" i="1" s="1"/>
  <c r="D108" i="1"/>
  <c r="V107" i="1"/>
  <c r="U107" i="1" s="1"/>
  <c r="P107" i="1"/>
  <c r="O107" i="1" s="1"/>
  <c r="J107" i="1"/>
  <c r="I107" i="1" s="1"/>
  <c r="D107" i="1"/>
  <c r="V106" i="1"/>
  <c r="U106" i="1" s="1"/>
  <c r="P106" i="1"/>
  <c r="O106" i="1" s="1"/>
  <c r="J106" i="1"/>
  <c r="I106" i="1" s="1"/>
  <c r="D106" i="1"/>
  <c r="Z105" i="1"/>
  <c r="Y105" i="1"/>
  <c r="X105" i="1"/>
  <c r="W105" i="1"/>
  <c r="T105" i="1"/>
  <c r="S105" i="1"/>
  <c r="R105" i="1"/>
  <c r="Q105" i="1"/>
  <c r="N105" i="1"/>
  <c r="M105" i="1"/>
  <c r="L105" i="1"/>
  <c r="K105" i="1"/>
  <c r="H105" i="1"/>
  <c r="G105" i="1"/>
  <c r="F105" i="1"/>
  <c r="E105" i="1"/>
  <c r="V103" i="1"/>
  <c r="U103" i="1" s="1"/>
  <c r="P103" i="1"/>
  <c r="O103" i="1" s="1"/>
  <c r="J103" i="1"/>
  <c r="I103" i="1" s="1"/>
  <c r="D103" i="1"/>
  <c r="V102" i="1"/>
  <c r="U102" i="1" s="1"/>
  <c r="P102" i="1"/>
  <c r="O102" i="1" s="1"/>
  <c r="J102" i="1"/>
  <c r="I102" i="1" s="1"/>
  <c r="D102" i="1"/>
  <c r="V101" i="1"/>
  <c r="U101" i="1" s="1"/>
  <c r="P101" i="1"/>
  <c r="O101" i="1" s="1"/>
  <c r="J101" i="1"/>
  <c r="I101" i="1" s="1"/>
  <c r="D101" i="1"/>
  <c r="V100" i="1"/>
  <c r="U100" i="1" s="1"/>
  <c r="P100" i="1"/>
  <c r="O100" i="1" s="1"/>
  <c r="J100" i="1"/>
  <c r="I100" i="1" s="1"/>
  <c r="D100" i="1"/>
  <c r="C100" i="1"/>
  <c r="C101" i="1" s="1"/>
  <c r="C102" i="1" s="1"/>
  <c r="C103" i="1" s="1"/>
  <c r="V99" i="1"/>
  <c r="U99" i="1" s="1"/>
  <c r="P99" i="1"/>
  <c r="O99" i="1" s="1"/>
  <c r="J99" i="1"/>
  <c r="I99" i="1" s="1"/>
  <c r="D99" i="1"/>
  <c r="AA98" i="1"/>
  <c r="Z98" i="1"/>
  <c r="Y98" i="1"/>
  <c r="X98" i="1"/>
  <c r="W98" i="1"/>
  <c r="T98" i="1"/>
  <c r="S98" i="1"/>
  <c r="R98" i="1"/>
  <c r="Q98" i="1"/>
  <c r="N98" i="1"/>
  <c r="M98" i="1"/>
  <c r="L98" i="1"/>
  <c r="K98" i="1"/>
  <c r="H98" i="1"/>
  <c r="G98" i="1"/>
  <c r="F98" i="1"/>
  <c r="E98" i="1"/>
  <c r="U154" i="1" l="1"/>
  <c r="U112" i="1"/>
  <c r="O112" i="1"/>
  <c r="I112" i="1"/>
  <c r="H104" i="1"/>
  <c r="T104" i="1"/>
  <c r="T125" i="1" s="1"/>
  <c r="N104" i="1"/>
  <c r="N125" i="1" s="1"/>
  <c r="Q104" i="1"/>
  <c r="L104" i="1"/>
  <c r="R104" i="1"/>
  <c r="R125" i="1" s="1"/>
  <c r="X104" i="1"/>
  <c r="Z104" i="1"/>
  <c r="E104" i="1"/>
  <c r="K104" i="1"/>
  <c r="K125" i="1" s="1"/>
  <c r="W104" i="1"/>
  <c r="G104" i="1"/>
  <c r="M104" i="1"/>
  <c r="S104" i="1"/>
  <c r="S125" i="1" s="1"/>
  <c r="Y104" i="1"/>
  <c r="D105" i="1"/>
  <c r="J98" i="1"/>
  <c r="V98" i="1"/>
  <c r="F104" i="1"/>
  <c r="P105" i="1"/>
  <c r="J105" i="1"/>
  <c r="J114" i="1"/>
  <c r="I114" i="1" s="1"/>
  <c r="V114" i="1"/>
  <c r="U114" i="1" s="1"/>
  <c r="D98" i="1"/>
  <c r="P98" i="1"/>
  <c r="V105" i="1"/>
  <c r="AA125" i="1"/>
  <c r="D114" i="1"/>
  <c r="P114" i="1"/>
  <c r="E125" i="1" l="1"/>
  <c r="H125" i="1"/>
  <c r="Z125" i="1"/>
  <c r="F125" i="1"/>
  <c r="Y125" i="1"/>
  <c r="W125" i="1"/>
  <c r="X125" i="1"/>
  <c r="M125" i="1"/>
  <c r="L125" i="1"/>
  <c r="G125" i="1"/>
  <c r="Q125" i="1"/>
  <c r="J104" i="1"/>
  <c r="P104" i="1"/>
  <c r="V104" i="1"/>
  <c r="U105" i="1"/>
  <c r="I105" i="1"/>
  <c r="O105" i="1"/>
  <c r="O98" i="1"/>
  <c r="U98" i="1"/>
  <c r="I98" i="1"/>
  <c r="D104" i="1"/>
  <c r="O114" i="1"/>
  <c r="I104" i="1" l="1"/>
  <c r="J125" i="1"/>
  <c r="U104" i="1"/>
  <c r="U125" i="1" s="1"/>
  <c r="D125" i="1"/>
  <c r="O104" i="1"/>
  <c r="O125" i="1" s="1"/>
  <c r="P125" i="1"/>
  <c r="V125" i="1"/>
  <c r="V95" i="1"/>
  <c r="U95" i="1" s="1"/>
  <c r="P95" i="1"/>
  <c r="O95" i="1" s="1"/>
  <c r="J95" i="1"/>
  <c r="I95" i="1" s="1"/>
  <c r="D95" i="1"/>
  <c r="V94" i="1"/>
  <c r="U94" i="1" s="1"/>
  <c r="P94" i="1"/>
  <c r="O94" i="1" s="1"/>
  <c r="J94" i="1"/>
  <c r="I94" i="1" s="1"/>
  <c r="D94" i="1"/>
  <c r="V93" i="1"/>
  <c r="U93" i="1" s="1"/>
  <c r="P93" i="1"/>
  <c r="O93" i="1" s="1"/>
  <c r="J93" i="1"/>
  <c r="I93" i="1" s="1"/>
  <c r="D93" i="1"/>
  <c r="V92" i="1"/>
  <c r="U92" i="1" s="1"/>
  <c r="P92" i="1"/>
  <c r="O92" i="1" s="1"/>
  <c r="J92" i="1"/>
  <c r="I92" i="1" s="1"/>
  <c r="D92" i="1"/>
  <c r="V91" i="1"/>
  <c r="U91" i="1" s="1"/>
  <c r="P91" i="1"/>
  <c r="O91" i="1" s="1"/>
  <c r="J91" i="1"/>
  <c r="I91" i="1" s="1"/>
  <c r="D91" i="1"/>
  <c r="V90" i="1"/>
  <c r="U90" i="1" s="1"/>
  <c r="P90" i="1"/>
  <c r="O90" i="1" s="1"/>
  <c r="J90" i="1"/>
  <c r="I90" i="1" s="1"/>
  <c r="D90" i="1"/>
  <c r="V89" i="1"/>
  <c r="U89" i="1" s="1"/>
  <c r="P89" i="1"/>
  <c r="O89" i="1" s="1"/>
  <c r="J89" i="1"/>
  <c r="I89" i="1" s="1"/>
  <c r="D89" i="1"/>
  <c r="V88" i="1"/>
  <c r="U88" i="1" s="1"/>
  <c r="P88" i="1"/>
  <c r="O88" i="1" s="1"/>
  <c r="J88" i="1"/>
  <c r="I88" i="1" s="1"/>
  <c r="D88" i="1"/>
  <c r="V87" i="1"/>
  <c r="U87" i="1" s="1"/>
  <c r="P87" i="1"/>
  <c r="O87" i="1" s="1"/>
  <c r="J87" i="1"/>
  <c r="I87" i="1" s="1"/>
  <c r="D87" i="1"/>
  <c r="C87" i="1"/>
  <c r="C88" i="1" s="1"/>
  <c r="C89" i="1" s="1"/>
  <c r="C90" i="1" s="1"/>
  <c r="C91" i="1" s="1"/>
  <c r="C92" i="1" s="1"/>
  <c r="C93" i="1" s="1"/>
  <c r="C94" i="1" s="1"/>
  <c r="C95" i="1" s="1"/>
  <c r="C96" i="1" s="1"/>
  <c r="V86" i="1"/>
  <c r="U86" i="1" s="1"/>
  <c r="P86" i="1"/>
  <c r="O86" i="1" s="1"/>
  <c r="J86" i="1"/>
  <c r="I86" i="1" s="1"/>
  <c r="D86" i="1"/>
  <c r="C86" i="1"/>
  <c r="AA85" i="1"/>
  <c r="Z85" i="1"/>
  <c r="Y85" i="1"/>
  <c r="X85" i="1"/>
  <c r="W85" i="1"/>
  <c r="T85" i="1"/>
  <c r="S85" i="1"/>
  <c r="R85" i="1"/>
  <c r="Q85" i="1"/>
  <c r="N85" i="1"/>
  <c r="M85" i="1"/>
  <c r="L85" i="1"/>
  <c r="K85" i="1"/>
  <c r="H85" i="1"/>
  <c r="G85" i="1"/>
  <c r="F85" i="1"/>
  <c r="E85" i="1"/>
  <c r="V84" i="1"/>
  <c r="U84" i="1" s="1"/>
  <c r="P84" i="1"/>
  <c r="O84" i="1" s="1"/>
  <c r="J84" i="1"/>
  <c r="I84" i="1" s="1"/>
  <c r="D84" i="1"/>
  <c r="V83" i="1"/>
  <c r="P83" i="1"/>
  <c r="J83" i="1"/>
  <c r="D83" i="1"/>
  <c r="V82" i="1"/>
  <c r="U82" i="1" s="1"/>
  <c r="P82" i="1"/>
  <c r="O82" i="1" s="1"/>
  <c r="J82" i="1"/>
  <c r="I82" i="1" s="1"/>
  <c r="D82" i="1"/>
  <c r="V81" i="1"/>
  <c r="U81" i="1" s="1"/>
  <c r="P81" i="1"/>
  <c r="O81" i="1" s="1"/>
  <c r="J81" i="1"/>
  <c r="I81" i="1" s="1"/>
  <c r="D81" i="1"/>
  <c r="C81" i="1"/>
  <c r="C82" i="1" s="1"/>
  <c r="C83" i="1" s="1"/>
  <c r="C84" i="1" s="1"/>
  <c r="V80" i="1"/>
  <c r="U80" i="1" s="1"/>
  <c r="P80" i="1"/>
  <c r="O80" i="1" s="1"/>
  <c r="J80" i="1"/>
  <c r="I80" i="1" s="1"/>
  <c r="D80" i="1"/>
  <c r="V79" i="1"/>
  <c r="U79" i="1" s="1"/>
  <c r="P79" i="1"/>
  <c r="O79" i="1" s="1"/>
  <c r="J79" i="1"/>
  <c r="I79" i="1" s="1"/>
  <c r="D79" i="1"/>
  <c r="V78" i="1"/>
  <c r="U78" i="1" s="1"/>
  <c r="P78" i="1"/>
  <c r="O78" i="1" s="1"/>
  <c r="J78" i="1"/>
  <c r="I78" i="1" s="1"/>
  <c r="D78" i="1"/>
  <c r="V77" i="1"/>
  <c r="U77" i="1" s="1"/>
  <c r="P77" i="1"/>
  <c r="O77" i="1" s="1"/>
  <c r="J77" i="1"/>
  <c r="I77" i="1" s="1"/>
  <c r="D77" i="1"/>
  <c r="Z76" i="1"/>
  <c r="Y76" i="1"/>
  <c r="X76" i="1"/>
  <c r="W76" i="1"/>
  <c r="T76" i="1"/>
  <c r="S76" i="1"/>
  <c r="R76" i="1"/>
  <c r="Q76" i="1"/>
  <c r="N76" i="1"/>
  <c r="M76" i="1"/>
  <c r="L76" i="1"/>
  <c r="K76" i="1"/>
  <c r="H76" i="1"/>
  <c r="G76" i="1"/>
  <c r="F76" i="1"/>
  <c r="E76" i="1"/>
  <c r="V74" i="1"/>
  <c r="U74" i="1" s="1"/>
  <c r="P74" i="1"/>
  <c r="O74" i="1" s="1"/>
  <c r="J74" i="1"/>
  <c r="I74" i="1" s="1"/>
  <c r="D74" i="1"/>
  <c r="V73" i="1"/>
  <c r="U73" i="1" s="1"/>
  <c r="P73" i="1"/>
  <c r="O73" i="1" s="1"/>
  <c r="J73" i="1"/>
  <c r="I73" i="1" s="1"/>
  <c r="D73" i="1"/>
  <c r="V72" i="1"/>
  <c r="U72" i="1" s="1"/>
  <c r="P72" i="1"/>
  <c r="O72" i="1" s="1"/>
  <c r="J72" i="1"/>
  <c r="I72" i="1" s="1"/>
  <c r="D72" i="1"/>
  <c r="V71" i="1"/>
  <c r="U71" i="1" s="1"/>
  <c r="P71" i="1"/>
  <c r="O71" i="1" s="1"/>
  <c r="J71" i="1"/>
  <c r="I71" i="1" s="1"/>
  <c r="D71" i="1"/>
  <c r="C71" i="1"/>
  <c r="C72" i="1" s="1"/>
  <c r="C73" i="1" s="1"/>
  <c r="C74" i="1" s="1"/>
  <c r="V70" i="1"/>
  <c r="U70" i="1" s="1"/>
  <c r="P70" i="1"/>
  <c r="O70" i="1" s="1"/>
  <c r="J70" i="1"/>
  <c r="I70" i="1" s="1"/>
  <c r="D70" i="1"/>
  <c r="AA69" i="1"/>
  <c r="Z69" i="1"/>
  <c r="Y69" i="1"/>
  <c r="X69" i="1"/>
  <c r="W69" i="1"/>
  <c r="T69" i="1"/>
  <c r="S69" i="1"/>
  <c r="R69" i="1"/>
  <c r="Q69" i="1"/>
  <c r="N69" i="1"/>
  <c r="M69" i="1"/>
  <c r="L69" i="1"/>
  <c r="K69" i="1"/>
  <c r="H69" i="1"/>
  <c r="G69" i="1"/>
  <c r="F69" i="1"/>
  <c r="E69" i="1"/>
  <c r="I125" i="1" l="1"/>
  <c r="U83" i="1"/>
  <c r="I83" i="1"/>
  <c r="O83" i="1"/>
  <c r="G75" i="1"/>
  <c r="M75" i="1"/>
  <c r="S75" i="1"/>
  <c r="Y75" i="1"/>
  <c r="H75" i="1"/>
  <c r="H96" i="1" s="1"/>
  <c r="N75" i="1"/>
  <c r="N96" i="1" s="1"/>
  <c r="T75" i="1"/>
  <c r="Z75" i="1"/>
  <c r="E75" i="1"/>
  <c r="K75" i="1"/>
  <c r="Q75" i="1"/>
  <c r="W75" i="1"/>
  <c r="F75" i="1"/>
  <c r="L75" i="1"/>
  <c r="R75" i="1"/>
  <c r="X75" i="1"/>
  <c r="J69" i="1"/>
  <c r="V69" i="1"/>
  <c r="D69" i="1"/>
  <c r="D85" i="1"/>
  <c r="AA96" i="1"/>
  <c r="D76" i="1"/>
  <c r="P76" i="1"/>
  <c r="P69" i="1"/>
  <c r="J76" i="1"/>
  <c r="V76" i="1"/>
  <c r="P85" i="1"/>
  <c r="O85" i="1" s="1"/>
  <c r="J85" i="1"/>
  <c r="V85" i="1"/>
  <c r="P75" i="1" l="1"/>
  <c r="P96" i="1" s="1"/>
  <c r="X96" i="1"/>
  <c r="Y96" i="1"/>
  <c r="T96" i="1"/>
  <c r="Z96" i="1"/>
  <c r="R96" i="1"/>
  <c r="S96" i="1"/>
  <c r="L96" i="1"/>
  <c r="K96" i="1"/>
  <c r="M96" i="1"/>
  <c r="Q96" i="1"/>
  <c r="F96" i="1"/>
  <c r="D75" i="1"/>
  <c r="G96" i="1"/>
  <c r="E96" i="1"/>
  <c r="J75" i="1"/>
  <c r="V75" i="1"/>
  <c r="U76" i="1"/>
  <c r="W96" i="1"/>
  <c r="I76" i="1"/>
  <c r="O76" i="1"/>
  <c r="U69" i="1"/>
  <c r="I69" i="1"/>
  <c r="O69" i="1"/>
  <c r="I85" i="1"/>
  <c r="U85" i="1"/>
  <c r="O75" i="1" l="1"/>
  <c r="O96" i="1" s="1"/>
  <c r="D96" i="1"/>
  <c r="U75" i="1"/>
  <c r="U96" i="1" s="1"/>
  <c r="V96" i="1"/>
  <c r="I75" i="1"/>
  <c r="I96" i="1" s="1"/>
  <c r="J96" i="1"/>
  <c r="V66" i="1"/>
  <c r="U66" i="1" s="1"/>
  <c r="P66" i="1"/>
  <c r="O66" i="1" s="1"/>
  <c r="J66" i="1"/>
  <c r="I66" i="1" s="1"/>
  <c r="D66" i="1"/>
  <c r="V65" i="1"/>
  <c r="U65" i="1" s="1"/>
  <c r="P65" i="1"/>
  <c r="O65" i="1" s="1"/>
  <c r="J65" i="1"/>
  <c r="I65" i="1" s="1"/>
  <c r="D65" i="1"/>
  <c r="V64" i="1"/>
  <c r="U64" i="1" s="1"/>
  <c r="P64" i="1"/>
  <c r="O64" i="1" s="1"/>
  <c r="J64" i="1"/>
  <c r="I64" i="1" s="1"/>
  <c r="D64" i="1"/>
  <c r="V63" i="1"/>
  <c r="U63" i="1" s="1"/>
  <c r="P63" i="1"/>
  <c r="O63" i="1" s="1"/>
  <c r="J63" i="1"/>
  <c r="I63" i="1" s="1"/>
  <c r="D63" i="1"/>
  <c r="V62" i="1"/>
  <c r="U62" i="1" s="1"/>
  <c r="P62" i="1"/>
  <c r="O62" i="1" s="1"/>
  <c r="J62" i="1"/>
  <c r="I62" i="1" s="1"/>
  <c r="D62" i="1"/>
  <c r="V61" i="1"/>
  <c r="U61" i="1" s="1"/>
  <c r="P61" i="1"/>
  <c r="O61" i="1" s="1"/>
  <c r="J61" i="1"/>
  <c r="I61" i="1" s="1"/>
  <c r="D61" i="1"/>
  <c r="V60" i="1"/>
  <c r="U60" i="1" s="1"/>
  <c r="P60" i="1"/>
  <c r="O60" i="1" s="1"/>
  <c r="J60" i="1"/>
  <c r="I60" i="1" s="1"/>
  <c r="D60" i="1"/>
  <c r="V59" i="1"/>
  <c r="U59" i="1" s="1"/>
  <c r="P59" i="1"/>
  <c r="O59" i="1" s="1"/>
  <c r="J59" i="1"/>
  <c r="I59" i="1" s="1"/>
  <c r="D59" i="1"/>
  <c r="V58" i="1"/>
  <c r="U58" i="1" s="1"/>
  <c r="P58" i="1"/>
  <c r="O58" i="1" s="1"/>
  <c r="J58" i="1"/>
  <c r="I58" i="1" s="1"/>
  <c r="D58" i="1"/>
  <c r="C58" i="1"/>
  <c r="C59" i="1" s="1"/>
  <c r="C60" i="1" s="1"/>
  <c r="C61" i="1" s="1"/>
  <c r="C62" i="1" s="1"/>
  <c r="C63" i="1" s="1"/>
  <c r="C64" i="1" s="1"/>
  <c r="C65" i="1" s="1"/>
  <c r="C66" i="1" s="1"/>
  <c r="C67" i="1" s="1"/>
  <c r="V57" i="1"/>
  <c r="U57" i="1" s="1"/>
  <c r="P57" i="1"/>
  <c r="O57" i="1" s="1"/>
  <c r="J57" i="1"/>
  <c r="I57" i="1" s="1"/>
  <c r="D57" i="1"/>
  <c r="C57" i="1"/>
  <c r="AA56" i="1"/>
  <c r="Z56" i="1"/>
  <c r="Y56" i="1"/>
  <c r="X56" i="1"/>
  <c r="W56" i="1"/>
  <c r="T56" i="1"/>
  <c r="S56" i="1"/>
  <c r="R56" i="1"/>
  <c r="Q56" i="1"/>
  <c r="N56" i="1"/>
  <c r="M56" i="1"/>
  <c r="L56" i="1"/>
  <c r="K56" i="1"/>
  <c r="H56" i="1"/>
  <c r="G56" i="1"/>
  <c r="F56" i="1"/>
  <c r="E56" i="1"/>
  <c r="V55" i="1"/>
  <c r="P55" i="1"/>
  <c r="J55" i="1"/>
  <c r="D55" i="1"/>
  <c r="V54" i="1"/>
  <c r="U54" i="1" s="1"/>
  <c r="P54" i="1"/>
  <c r="O54" i="1" s="1"/>
  <c r="J54" i="1"/>
  <c r="I54" i="1" s="1"/>
  <c r="D54" i="1"/>
  <c r="V53" i="1"/>
  <c r="U53" i="1" s="1"/>
  <c r="P53" i="1"/>
  <c r="O53" i="1" s="1"/>
  <c r="J53" i="1"/>
  <c r="I53" i="1" s="1"/>
  <c r="D53" i="1"/>
  <c r="C53" i="1"/>
  <c r="C54" i="1" s="1"/>
  <c r="C55" i="1" s="1"/>
  <c r="V52" i="1"/>
  <c r="U52" i="1" s="1"/>
  <c r="P52" i="1"/>
  <c r="O52" i="1" s="1"/>
  <c r="J52" i="1"/>
  <c r="I52" i="1" s="1"/>
  <c r="D52" i="1"/>
  <c r="V51" i="1"/>
  <c r="U51" i="1" s="1"/>
  <c r="P51" i="1"/>
  <c r="O51" i="1" s="1"/>
  <c r="J51" i="1"/>
  <c r="I51" i="1" s="1"/>
  <c r="D51" i="1"/>
  <c r="V50" i="1"/>
  <c r="U50" i="1" s="1"/>
  <c r="P50" i="1"/>
  <c r="O50" i="1" s="1"/>
  <c r="J50" i="1"/>
  <c r="I50" i="1" s="1"/>
  <c r="D50" i="1"/>
  <c r="V49" i="1"/>
  <c r="U49" i="1" s="1"/>
  <c r="P49" i="1"/>
  <c r="O49" i="1" s="1"/>
  <c r="J49" i="1"/>
  <c r="I49" i="1" s="1"/>
  <c r="D49" i="1"/>
  <c r="Z48" i="1"/>
  <c r="Z47" i="1" s="1"/>
  <c r="Y48" i="1"/>
  <c r="X48" i="1"/>
  <c r="W48" i="1"/>
  <c r="T48" i="1"/>
  <c r="S48" i="1"/>
  <c r="R48" i="1"/>
  <c r="Q48" i="1"/>
  <c r="N48" i="1"/>
  <c r="M48" i="1"/>
  <c r="L48" i="1"/>
  <c r="K48" i="1"/>
  <c r="H48" i="1"/>
  <c r="G48" i="1"/>
  <c r="F48" i="1"/>
  <c r="E48" i="1"/>
  <c r="V46" i="1"/>
  <c r="U46" i="1" s="1"/>
  <c r="P46" i="1"/>
  <c r="O46" i="1" s="1"/>
  <c r="J46" i="1"/>
  <c r="I46" i="1" s="1"/>
  <c r="D46" i="1"/>
  <c r="V45" i="1"/>
  <c r="U45" i="1" s="1"/>
  <c r="P45" i="1"/>
  <c r="O45" i="1" s="1"/>
  <c r="J45" i="1"/>
  <c r="I45" i="1" s="1"/>
  <c r="D45" i="1"/>
  <c r="V44" i="1"/>
  <c r="U44" i="1" s="1"/>
  <c r="P44" i="1"/>
  <c r="O44" i="1" s="1"/>
  <c r="J44" i="1"/>
  <c r="I44" i="1" s="1"/>
  <c r="D44" i="1"/>
  <c r="V43" i="1"/>
  <c r="U43" i="1" s="1"/>
  <c r="P43" i="1"/>
  <c r="O43" i="1" s="1"/>
  <c r="J43" i="1"/>
  <c r="I43" i="1" s="1"/>
  <c r="D43" i="1"/>
  <c r="C43" i="1"/>
  <c r="C44" i="1" s="1"/>
  <c r="C45" i="1" s="1"/>
  <c r="C46" i="1" s="1"/>
  <c r="V42" i="1"/>
  <c r="U42" i="1" s="1"/>
  <c r="P42" i="1"/>
  <c r="O42" i="1" s="1"/>
  <c r="J42" i="1"/>
  <c r="I42" i="1" s="1"/>
  <c r="D42" i="1"/>
  <c r="AA41" i="1"/>
  <c r="Z41" i="1"/>
  <c r="Y41" i="1"/>
  <c r="X41" i="1"/>
  <c r="W41" i="1"/>
  <c r="T41" i="1"/>
  <c r="S41" i="1"/>
  <c r="R41" i="1"/>
  <c r="Q41" i="1"/>
  <c r="N41" i="1"/>
  <c r="M41" i="1"/>
  <c r="L41" i="1"/>
  <c r="K41" i="1"/>
  <c r="H41" i="1"/>
  <c r="G41" i="1"/>
  <c r="F41" i="1"/>
  <c r="E41" i="1"/>
  <c r="I55" i="1" l="1"/>
  <c r="O55" i="1"/>
  <c r="U55" i="1"/>
  <c r="X47" i="1"/>
  <c r="G47" i="1"/>
  <c r="M47" i="1"/>
  <c r="S47" i="1"/>
  <c r="Y47" i="1"/>
  <c r="F47" i="1"/>
  <c r="H47" i="1"/>
  <c r="H67" i="1" s="1"/>
  <c r="N47" i="1"/>
  <c r="T47" i="1"/>
  <c r="L47" i="1"/>
  <c r="E47" i="1"/>
  <c r="E67" i="1" s="1"/>
  <c r="K47" i="1"/>
  <c r="Q47" i="1"/>
  <c r="Q67" i="1" s="1"/>
  <c r="W47" i="1"/>
  <c r="J48" i="1"/>
  <c r="P48" i="1"/>
  <c r="P56" i="1"/>
  <c r="O56" i="1" s="1"/>
  <c r="D48" i="1"/>
  <c r="V48" i="1"/>
  <c r="J56" i="1"/>
  <c r="I56" i="1" s="1"/>
  <c r="Z67" i="1"/>
  <c r="J41" i="1"/>
  <c r="V41" i="1"/>
  <c r="R47" i="1"/>
  <c r="D56" i="1"/>
  <c r="D41" i="1"/>
  <c r="P41" i="1"/>
  <c r="V56" i="1"/>
  <c r="F67" i="1" l="1"/>
  <c r="T67" i="1"/>
  <c r="G67" i="1"/>
  <c r="Y67" i="1"/>
  <c r="X67" i="1"/>
  <c r="D47" i="1"/>
  <c r="D67" i="1" s="1"/>
  <c r="K67" i="1"/>
  <c r="N67" i="1"/>
  <c r="S67" i="1"/>
  <c r="L67" i="1"/>
  <c r="W67" i="1"/>
  <c r="AA67" i="1"/>
  <c r="V47" i="1"/>
  <c r="J47" i="1"/>
  <c r="I47" i="1" s="1"/>
  <c r="M67" i="1"/>
  <c r="P47" i="1"/>
  <c r="P67" i="1" s="1"/>
  <c r="U48" i="1"/>
  <c r="I48" i="1"/>
  <c r="O48" i="1"/>
  <c r="I41" i="1"/>
  <c r="O41" i="1"/>
  <c r="U41" i="1"/>
  <c r="R67" i="1"/>
  <c r="U56" i="1"/>
  <c r="J67" i="1" l="1"/>
  <c r="O47" i="1"/>
  <c r="O67" i="1" s="1"/>
  <c r="U47" i="1"/>
  <c r="U67" i="1" s="1"/>
  <c r="V67" i="1"/>
  <c r="I67" i="1"/>
  <c r="V38" i="1"/>
  <c r="U38" i="1" s="1"/>
  <c r="P38" i="1"/>
  <c r="O38" i="1" s="1"/>
  <c r="J38" i="1"/>
  <c r="I38" i="1" s="1"/>
  <c r="D38" i="1"/>
  <c r="V37" i="1"/>
  <c r="U37" i="1" s="1"/>
  <c r="P37" i="1"/>
  <c r="O37" i="1" s="1"/>
  <c r="J37" i="1"/>
  <c r="I37" i="1" s="1"/>
  <c r="D37" i="1"/>
  <c r="V36" i="1"/>
  <c r="U36" i="1" s="1"/>
  <c r="P36" i="1"/>
  <c r="O36" i="1" s="1"/>
  <c r="J36" i="1"/>
  <c r="I36" i="1" s="1"/>
  <c r="D36" i="1"/>
  <c r="V35" i="1"/>
  <c r="U35" i="1" s="1"/>
  <c r="P35" i="1"/>
  <c r="O35" i="1" s="1"/>
  <c r="J35" i="1"/>
  <c r="I35" i="1" s="1"/>
  <c r="D35" i="1"/>
  <c r="V34" i="1"/>
  <c r="U34" i="1" s="1"/>
  <c r="P34" i="1"/>
  <c r="O34" i="1" s="1"/>
  <c r="J34" i="1"/>
  <c r="I34" i="1" s="1"/>
  <c r="D34" i="1"/>
  <c r="V33" i="1"/>
  <c r="U33" i="1" s="1"/>
  <c r="P33" i="1"/>
  <c r="O33" i="1" s="1"/>
  <c r="J33" i="1"/>
  <c r="I33" i="1" s="1"/>
  <c r="D33" i="1"/>
  <c r="V32" i="1"/>
  <c r="U32" i="1" s="1"/>
  <c r="P32" i="1"/>
  <c r="O32" i="1" s="1"/>
  <c r="J32" i="1"/>
  <c r="I32" i="1" s="1"/>
  <c r="D32" i="1"/>
  <c r="V31" i="1"/>
  <c r="U31" i="1" s="1"/>
  <c r="P31" i="1"/>
  <c r="O31" i="1" s="1"/>
  <c r="J31" i="1"/>
  <c r="I31" i="1" s="1"/>
  <c r="D31" i="1"/>
  <c r="V30" i="1"/>
  <c r="U30" i="1" s="1"/>
  <c r="P30" i="1"/>
  <c r="O30" i="1" s="1"/>
  <c r="J30" i="1"/>
  <c r="I30" i="1" s="1"/>
  <c r="D30" i="1"/>
  <c r="C30" i="1"/>
  <c r="C31" i="1" s="1"/>
  <c r="C32" i="1" s="1"/>
  <c r="C33" i="1" s="1"/>
  <c r="C34" i="1" s="1"/>
  <c r="C35" i="1" s="1"/>
  <c r="C36" i="1" s="1"/>
  <c r="C37" i="1" s="1"/>
  <c r="C38" i="1" s="1"/>
  <c r="C39" i="1" s="1"/>
  <c r="V29" i="1"/>
  <c r="U29" i="1" s="1"/>
  <c r="P29" i="1"/>
  <c r="O29" i="1" s="1"/>
  <c r="J29" i="1"/>
  <c r="I29" i="1" s="1"/>
  <c r="D29" i="1"/>
  <c r="C29" i="1"/>
  <c r="AA28" i="1"/>
  <c r="Z28" i="1"/>
  <c r="Z172" i="1" s="1"/>
  <c r="Z183" i="1" s="1"/>
  <c r="Y28" i="1"/>
  <c r="Y172" i="1" s="1"/>
  <c r="Y183" i="1" s="1"/>
  <c r="X28" i="1"/>
  <c r="X172" i="1" s="1"/>
  <c r="X183" i="1" s="1"/>
  <c r="W28" i="1"/>
  <c r="W172" i="1" s="1"/>
  <c r="T28" i="1"/>
  <c r="T172" i="1" s="1"/>
  <c r="T183" i="1" s="1"/>
  <c r="S28" i="1"/>
  <c r="S172" i="1" s="1"/>
  <c r="S183" i="1" s="1"/>
  <c r="R28" i="1"/>
  <c r="R172" i="1" s="1"/>
  <c r="R183" i="1" s="1"/>
  <c r="Q28" i="1"/>
  <c r="Q172" i="1" s="1"/>
  <c r="N28" i="1"/>
  <c r="N172" i="1" s="1"/>
  <c r="N183" i="1" s="1"/>
  <c r="M28" i="1"/>
  <c r="M172" i="1" s="1"/>
  <c r="M183" i="1" s="1"/>
  <c r="L28" i="1"/>
  <c r="L172" i="1" s="1"/>
  <c r="L183" i="1" s="1"/>
  <c r="K28" i="1"/>
  <c r="K172" i="1" s="1"/>
  <c r="H28" i="1"/>
  <c r="H172" i="1" s="1"/>
  <c r="H183" i="1" s="1"/>
  <c r="G28" i="1"/>
  <c r="G172" i="1" s="1"/>
  <c r="G183" i="1" s="1"/>
  <c r="F28" i="1"/>
  <c r="F172" i="1" s="1"/>
  <c r="F183" i="1" s="1"/>
  <c r="E28" i="1"/>
  <c r="E172" i="1" s="1"/>
  <c r="V27" i="1"/>
  <c r="P27" i="1"/>
  <c r="J27" i="1"/>
  <c r="D27" i="1"/>
  <c r="V26" i="1"/>
  <c r="U26" i="1" s="1"/>
  <c r="P26" i="1"/>
  <c r="O26" i="1" s="1"/>
  <c r="J26" i="1"/>
  <c r="I26" i="1" s="1"/>
  <c r="D26" i="1"/>
  <c r="V25" i="1"/>
  <c r="U25" i="1" s="1"/>
  <c r="P25" i="1"/>
  <c r="O25" i="1" s="1"/>
  <c r="J25" i="1"/>
  <c r="I25" i="1" s="1"/>
  <c r="D25" i="1"/>
  <c r="C25" i="1"/>
  <c r="C26" i="1" s="1"/>
  <c r="C27" i="1" s="1"/>
  <c r="V24" i="1"/>
  <c r="U24" i="1" s="1"/>
  <c r="P24" i="1"/>
  <c r="O24" i="1" s="1"/>
  <c r="J24" i="1"/>
  <c r="I24" i="1" s="1"/>
  <c r="D24" i="1"/>
  <c r="V23" i="1"/>
  <c r="U23" i="1" s="1"/>
  <c r="P23" i="1"/>
  <c r="O23" i="1" s="1"/>
  <c r="J23" i="1"/>
  <c r="I23" i="1" s="1"/>
  <c r="D23" i="1"/>
  <c r="V22" i="1"/>
  <c r="U22" i="1" s="1"/>
  <c r="P22" i="1"/>
  <c r="O22" i="1" s="1"/>
  <c r="J22" i="1"/>
  <c r="I22" i="1" s="1"/>
  <c r="D22" i="1"/>
  <c r="V21" i="1"/>
  <c r="U21" i="1" s="1"/>
  <c r="P21" i="1"/>
  <c r="O21" i="1" s="1"/>
  <c r="J21" i="1"/>
  <c r="I21" i="1" s="1"/>
  <c r="D21" i="1"/>
  <c r="Z20" i="1"/>
  <c r="Y20" i="1"/>
  <c r="X20" i="1"/>
  <c r="W20" i="1"/>
  <c r="T20" i="1"/>
  <c r="S20" i="1"/>
  <c r="R20" i="1"/>
  <c r="Q20" i="1"/>
  <c r="N20" i="1"/>
  <c r="M20" i="1"/>
  <c r="L20" i="1"/>
  <c r="K20" i="1"/>
  <c r="H20" i="1"/>
  <c r="G20" i="1"/>
  <c r="F20" i="1"/>
  <c r="E20" i="1"/>
  <c r="V18" i="1"/>
  <c r="U18" i="1" s="1"/>
  <c r="P18" i="1"/>
  <c r="O18" i="1" s="1"/>
  <c r="J18" i="1"/>
  <c r="I18" i="1" s="1"/>
  <c r="D18" i="1"/>
  <c r="V17" i="1"/>
  <c r="U17" i="1" s="1"/>
  <c r="P17" i="1"/>
  <c r="O17" i="1" s="1"/>
  <c r="J17" i="1"/>
  <c r="I17" i="1" s="1"/>
  <c r="D17" i="1"/>
  <c r="V16" i="1"/>
  <c r="U16" i="1" s="1"/>
  <c r="P16" i="1"/>
  <c r="O16" i="1" s="1"/>
  <c r="J16" i="1"/>
  <c r="I16" i="1" s="1"/>
  <c r="D16" i="1"/>
  <c r="V15" i="1"/>
  <c r="U15" i="1" s="1"/>
  <c r="P15" i="1"/>
  <c r="O15" i="1" s="1"/>
  <c r="J15" i="1"/>
  <c r="I15" i="1" s="1"/>
  <c r="D15" i="1"/>
  <c r="C15" i="1"/>
  <c r="C16" i="1" s="1"/>
  <c r="C17" i="1" s="1"/>
  <c r="C18" i="1" s="1"/>
  <c r="V14" i="1"/>
  <c r="U14" i="1" s="1"/>
  <c r="P14" i="1"/>
  <c r="O14" i="1" s="1"/>
  <c r="J14" i="1"/>
  <c r="I14" i="1" s="1"/>
  <c r="D14" i="1"/>
  <c r="AA13" i="1"/>
  <c r="Z13" i="1"/>
  <c r="Y13" i="1"/>
  <c r="X13" i="1"/>
  <c r="W13" i="1"/>
  <c r="T13" i="1"/>
  <c r="S13" i="1"/>
  <c r="R13" i="1"/>
  <c r="Q13" i="1"/>
  <c r="N13" i="1"/>
  <c r="M13" i="1"/>
  <c r="L13" i="1"/>
  <c r="K13" i="1"/>
  <c r="H13" i="1"/>
  <c r="G13" i="1"/>
  <c r="F13" i="1"/>
  <c r="E13" i="1"/>
  <c r="Y19" i="1" l="1"/>
  <c r="Y39" i="1" s="1"/>
  <c r="Z19" i="1"/>
  <c r="Z39" i="1" s="1"/>
  <c r="D172" i="1"/>
  <c r="D183" i="1" s="1"/>
  <c r="E183" i="1"/>
  <c r="J172" i="1"/>
  <c r="K183" i="1"/>
  <c r="Q183" i="1"/>
  <c r="P172" i="1"/>
  <c r="W183" i="1"/>
  <c r="V172" i="1"/>
  <c r="U27" i="1"/>
  <c r="I27" i="1"/>
  <c r="O27" i="1"/>
  <c r="R19" i="1"/>
  <c r="H19" i="1"/>
  <c r="N19" i="1"/>
  <c r="T19" i="1"/>
  <c r="T39" i="1" s="1"/>
  <c r="F19" i="1"/>
  <c r="L19" i="1"/>
  <c r="X19" i="1"/>
  <c r="G19" i="1"/>
  <c r="M19" i="1"/>
  <c r="S19" i="1"/>
  <c r="E19" i="1"/>
  <c r="K19" i="1"/>
  <c r="Q19" i="1"/>
  <c r="W19" i="1"/>
  <c r="AA163" i="1"/>
  <c r="J13" i="1"/>
  <c r="P13" i="1"/>
  <c r="D13" i="1"/>
  <c r="V13" i="1"/>
  <c r="D20" i="1"/>
  <c r="J20" i="1"/>
  <c r="P20" i="1"/>
  <c r="V20" i="1"/>
  <c r="D28" i="1"/>
  <c r="J28" i="1"/>
  <c r="P28" i="1"/>
  <c r="V28" i="1"/>
  <c r="AA162" i="1" l="1"/>
  <c r="AA183" i="1" s="1"/>
  <c r="V183" i="1"/>
  <c r="U172" i="1"/>
  <c r="U183" i="1" s="1"/>
  <c r="I172" i="1"/>
  <c r="I183" i="1" s="1"/>
  <c r="J183" i="1"/>
  <c r="P183" i="1"/>
  <c r="O172" i="1"/>
  <c r="O183" i="1" s="1"/>
  <c r="K39" i="1"/>
  <c r="G39" i="1"/>
  <c r="H39" i="1"/>
  <c r="S39" i="1"/>
  <c r="L39" i="1"/>
  <c r="W39" i="1"/>
  <c r="AA39" i="1"/>
  <c r="F39" i="1"/>
  <c r="N39" i="1"/>
  <c r="R39" i="1"/>
  <c r="Q39" i="1"/>
  <c r="P19" i="1"/>
  <c r="D19" i="1"/>
  <c r="J19" i="1"/>
  <c r="J39" i="1" s="1"/>
  <c r="V19" i="1"/>
  <c r="O20" i="1"/>
  <c r="E39" i="1"/>
  <c r="I20" i="1"/>
  <c r="M39" i="1"/>
  <c r="X39" i="1"/>
  <c r="U20" i="1"/>
  <c r="U13" i="1"/>
  <c r="O13" i="1"/>
  <c r="I13" i="1"/>
  <c r="O28" i="1"/>
  <c r="U28" i="1"/>
  <c r="I28" i="1"/>
  <c r="D39" i="1" l="1"/>
  <c r="I19" i="1"/>
  <c r="O19" i="1"/>
  <c r="U19" i="1"/>
  <c r="P39" i="1"/>
  <c r="V39" i="1"/>
  <c r="O39" i="1" l="1"/>
  <c r="U39" i="1"/>
  <c r="I39" i="1"/>
</calcChain>
</file>

<file path=xl/sharedStrings.xml><?xml version="1.0" encoding="utf-8"?>
<sst xmlns="http://schemas.openxmlformats.org/spreadsheetml/2006/main" count="385" uniqueCount="100">
  <si>
    <t>Управление по делам молодежи и связям с общественностью мэрии города Магадана</t>
  </si>
  <si>
    <t>ответственный исполнитель</t>
  </si>
  <si>
    <t>№</t>
  </si>
  <si>
    <t>Наименование мероприятий Программы</t>
  </si>
  <si>
    <t>Отчетный период</t>
  </si>
  <si>
    <t xml:space="preserve">Финансовые затраты        </t>
  </si>
  <si>
    <t>Фактически  реализовано  программных  мероприятий,  тыс. руб.</t>
  </si>
  <si>
    <t>Фактически профинансировано, тыс. руб.</t>
  </si>
  <si>
    <t>Реализовано в натуральных показателях</t>
  </si>
  <si>
    <t>Утвержденный план по Программе, тыс.руб.</t>
  </si>
  <si>
    <t>Уточненный план, тыс.руб.</t>
  </si>
  <si>
    <t>по ВБ</t>
  </si>
  <si>
    <t>Всего</t>
  </si>
  <si>
    <t>По бюджету</t>
  </si>
  <si>
    <t>Из бюджета</t>
  </si>
  <si>
    <t>из ВБ</t>
  </si>
  <si>
    <t>МБ</t>
  </si>
  <si>
    <t>Иные источники</t>
  </si>
  <si>
    <t>ФБ</t>
  </si>
  <si>
    <t>ОБ</t>
  </si>
  <si>
    <t>ВБ</t>
  </si>
  <si>
    <t>всего</t>
  </si>
  <si>
    <t>1.</t>
  </si>
  <si>
    <t>Организационные мероприятия по взаимодействию с общественными организациями инвалидов по вопросам обеспечения доступности приоритетных объектов и предоставляемых на них услуг</t>
  </si>
  <si>
    <t>1.1.</t>
  </si>
  <si>
    <t>Организация работы Совета по делам инвалидов при главе муниципального образования "Город Магадан", мэре города Магадана</t>
  </si>
  <si>
    <t>2019 год</t>
  </si>
  <si>
    <t>1.2.</t>
  </si>
  <si>
    <t>Организация исполнения плана мероприятий ("Дорожной карты") по повышению значений показателей доступности для инвалидов приоритетных объектов и предоставляемых на них услуг в муниципальном образовании "Город Магадан" на 2014-2050 годы</t>
  </si>
  <si>
    <t>1.3.</t>
  </si>
  <si>
    <t>Организация работы межведомственной комиссии по координации деятельности по проведению паспортизации объектов социальной инфраструктуры, расположенных на территории муниципального образования "Город Магадан", на предмет соблюдения доступной среды для инвалидов и других маломобильных групп населения</t>
  </si>
  <si>
    <t>1.4.</t>
  </si>
  <si>
    <t>Организация работы муниципальной комиссии по обследованию жилых помещений инвалидов и общего имущества в многоквартирных домах, в которых проживают инвалиды, входящих в состав жилищного фонда муниципального образования "Город Магадан", а также частного жилищного фонда, в целях их приспособления с учетом потребностей инвалидов и обеспечения условий их доступности для инвалидов</t>
  </si>
  <si>
    <t>1.5.</t>
  </si>
  <si>
    <t>Поддержка в актуальном состоянии городского банка данных о детях-инвалидах дошкольного и школьного возрастов</t>
  </si>
  <si>
    <t>2.</t>
  </si>
  <si>
    <t>Мероприятия по обеспечению условий беспрепятственного доступа инвалидов к объектам социальной, транспортной и инженерной инфраструктуры, повышению уровня доступности жилищных условий инвалидов</t>
  </si>
  <si>
    <t>2.1</t>
  </si>
  <si>
    <t>Адаптация учреждений социальной сферы для доступности инвалидов (проведение ремонтов, приобретение и установка специального оборудования, технических средств для инвалидов и др.)</t>
  </si>
  <si>
    <t>2.1.1</t>
  </si>
  <si>
    <t>Учреждения культуры</t>
  </si>
  <si>
    <t>2.1.2</t>
  </si>
  <si>
    <t>Учреждения образования</t>
  </si>
  <si>
    <t>2.1.3</t>
  </si>
  <si>
    <t>Учреждения физической культуры, спорта и туризма</t>
  </si>
  <si>
    <t>2.1.4</t>
  </si>
  <si>
    <t>Учреждения по делам молодежи</t>
  </si>
  <si>
    <t>2.2</t>
  </si>
  <si>
    <t>Адаптация для инвалидов и маломобильных групп населения дорожно-уличной сети вблизи социально значимых объектов</t>
  </si>
  <si>
    <t>2.3.</t>
  </si>
  <si>
    <t>Проведение обследования жилых помещений инвалидов и общего имущества в многоквартирных домах, в которых проживают инвалиды, в целях их приспособления с учетом потребностей инвалидов и обеспечения условий их доступности в рамках постановления Правительства Российской Федерации от 09.07.2016 N 649 "О мерах по приспособлению жилых помещений и общего имущества в многоквартирном доме с учетом потребностей инвалидов"</t>
  </si>
  <si>
    <t>2.4.</t>
  </si>
  <si>
    <t>Обеспечение условий доступности общего имущества в многоквартирных домах с учетом потребностей инвалидов (по обращениям)</t>
  </si>
  <si>
    <t>3.</t>
  </si>
  <si>
    <t>Мероприятия по созданию условий для беспрепятственного получения инвалидами информации, полноценного образования и досуга, развитию их творческого и профессионального потенциала</t>
  </si>
  <si>
    <t>3.1.</t>
  </si>
  <si>
    <t>Организация и проведение культурно-массовых мероприятий для инвалидов в учреждениях культуры</t>
  </si>
  <si>
    <t>3.2.</t>
  </si>
  <si>
    <t>Организация и проведение городского фестиваля самодеятельного творчества инвалидов</t>
  </si>
  <si>
    <t>3.3.</t>
  </si>
  <si>
    <t>Организация реализации проекта "Творческая мастерская для взрослых инвалидов"</t>
  </si>
  <si>
    <t>3.4.</t>
  </si>
  <si>
    <t>Организация реализации проекта "Арт-терапия" в летний период для детей-инвалидов 6-18 лет</t>
  </si>
  <si>
    <t>3.5.</t>
  </si>
  <si>
    <t>Совершенствование, разработка и апробация программ для обучения детей-инвалидов, систем их обучения</t>
  </si>
  <si>
    <t>3.6.</t>
  </si>
  <si>
    <t>Организация и проведение мероприятий для инвалидов в учреждениях дополнительного образования МБУДО "Детско-юношеский центр", МБУДО "Социально-педагогический центр", МБУДО "МВСТЦ "Подвиг"</t>
  </si>
  <si>
    <t>3.7.</t>
  </si>
  <si>
    <t>Организация активного отдыха инвалидов в СОК "Снежный"</t>
  </si>
  <si>
    <t>3.8.</t>
  </si>
  <si>
    <t>Организация и проведение Декады инвалидов, "Ярмарки профессий"</t>
  </si>
  <si>
    <t>3.9.</t>
  </si>
  <si>
    <t>Организация и проведение городской параспартакиады среди инвалидов и детей-инвалидов по зимним и летним видам спорта</t>
  </si>
  <si>
    <t>3.10.</t>
  </si>
  <si>
    <t>Оказание информационной поддержки деятельности общественных организаций инвалидов. Освещение в СМИ мероприятий Программы</t>
  </si>
  <si>
    <t>СВОДНЫЙ ОТЧЕТ</t>
  </si>
  <si>
    <t>по исполнению муниципальной программы "Доступная среда" на 2019-2023 годы" за 2019-2023 гг.</t>
  </si>
  <si>
    <t>2020 год</t>
  </si>
  <si>
    <t xml:space="preserve"> 2021 год</t>
  </si>
  <si>
    <t xml:space="preserve">  2021 год</t>
  </si>
  <si>
    <t>2.5.</t>
  </si>
  <si>
    <t>2022 год</t>
  </si>
  <si>
    <t xml:space="preserve"> 2022 год</t>
  </si>
  <si>
    <t>2023 год</t>
  </si>
  <si>
    <t xml:space="preserve"> 2023 год</t>
  </si>
  <si>
    <t>Год реализации 2019</t>
  </si>
  <si>
    <t>Год реализации 2020</t>
  </si>
  <si>
    <t>Год реализации 2021</t>
  </si>
  <si>
    <t>Год реализации 2022</t>
  </si>
  <si>
    <t>Год реализации 2023</t>
  </si>
  <si>
    <t>2019-2023</t>
  </si>
  <si>
    <t>ВСЕГО 2019-2023 гг.</t>
  </si>
  <si>
    <t>Погашение кредиторской задолженности за работы, выполненные в 2020 году по обеспечению условий доступности общего имущества в многоквартирных домах с учетом потребностей инвалидов (по обращениям)</t>
  </si>
  <si>
    <t>ВСЕГО за 2019 год</t>
  </si>
  <si>
    <t>ВСЕГО за 2020 год</t>
  </si>
  <si>
    <t>ВСЕГО за 2021 год</t>
  </si>
  <si>
    <t>ВСЕГО за 2022 год</t>
  </si>
  <si>
    <t>ВСЕГО за 2023 год</t>
  </si>
  <si>
    <t>Период реализации 2019-2023 гг.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</si>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</sst>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_-* #,##0.000_р_._-;\-* #,##0.000_р_._-;_-* &quot;-&quot;??_р_._-;_-@_-"/>
    <numFmt numFmtId="166" formatCode="#,##0_ ;\-#,##0\ "/>
    <numFmt numFmtId="167" formatCode="_-* #,##0_р_._-;\-* #,##0_р_._-;_-* &quot;-&quot;_р_._-;_-@_-"/>
    <numFmt numFmtId="168" formatCode="_-* #,##0_р_._-;\-* #,##0_р_._-;_-* &quot;-&quot;??_р_._-;_-@_-"/>
    <numFmt numFmtId="169" formatCode="0.000"/>
    <numFmt numFmtId="170" formatCode="0_ ;\-0\ "/>
    <numFmt numFmtId="171" formatCode="0.0"/>
    <numFmt numFmtId="172" formatCode="_-* #,##0.000\ _₽_-;\-* #,##0.000\ _₽_-;_-* &quot;-&quot;???\ _₽_-;_-@_-"/>
  </numFmts>
  <fonts count="10" x14ac:knownFonts="1"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 shrinkToFi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165" fontId="6" fillId="2" borderId="1" xfId="1" applyNumberFormat="1" applyFont="1" applyFill="1" applyBorder="1" applyAlignment="1">
      <alignment horizontal="center" vertical="center" wrapText="1" shrinkToFi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168" fontId="6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69" fontId="0" fillId="0" borderId="0" xfId="0" applyNumberFormat="1"/>
    <xf numFmtId="170" fontId="4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left" vertical="center" wrapText="1"/>
    </xf>
    <xf numFmtId="171" fontId="4" fillId="2" borderId="1" xfId="0" applyNumberFormat="1" applyFont="1" applyFill="1" applyBorder="1" applyAlignment="1">
      <alignment vertical="center" wrapText="1"/>
    </xf>
    <xf numFmtId="171" fontId="9" fillId="2" borderId="1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89" wrapText="1"/>
    </xf>
    <xf numFmtId="0" fontId="4" fillId="2" borderId="1" xfId="0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1091045</xdr:colOff>
      <xdr:row>0</xdr:row>
      <xdr:rowOff>138545</xdr:rowOff>
    </xdr:from>
    <xdr:ext cx="4294909" cy="2033955"/>
    <xdr:sp macro="" textlink="">
      <xdr:nvSpPr>
        <xdr:cNvPr id="3" name="TextBox 2"/>
        <xdr:cNvSpPr txBox="1"/>
      </xdr:nvSpPr>
      <xdr:spPr>
        <a:xfrm>
          <a:off x="35069318" y="138545"/>
          <a:ext cx="4294909" cy="2033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spcAft>
              <a:spcPts val="0"/>
            </a:spcAft>
            <a:tabLst>
              <a:tab pos="1847850" algn="l"/>
            </a:tabLst>
          </a:pPr>
          <a:r>
            <a:rPr lang="ru-RU" sz="24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ПРИЛОЖЕНИЕ</a:t>
          </a:r>
          <a:endParaRPr lang="ru-RU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847850" algn="l"/>
            </a:tabLst>
          </a:pPr>
          <a:r>
            <a:rPr lang="ru-RU" sz="24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ru-RU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847850" algn="l"/>
            </a:tabLst>
          </a:pPr>
          <a:r>
            <a:rPr lang="ru-RU" sz="24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к постановлению мэрии</a:t>
          </a:r>
          <a:endParaRPr lang="ru-RU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847850" algn="l"/>
            </a:tabLst>
          </a:pPr>
          <a:r>
            <a:rPr lang="ru-RU" sz="24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города Магадана</a:t>
          </a:r>
          <a:endParaRPr lang="ru-RU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  <a:tabLst>
              <a:tab pos="1847850" algn="l"/>
            </a:tabLst>
          </a:pPr>
          <a:r>
            <a:rPr lang="ru-RU" sz="24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от  01.08.2024 № 2582-пм</a:t>
          </a:r>
          <a:endParaRPr lang="ru-RU" sz="2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7"/>
  <sheetViews>
    <sheetView tabSelected="1" view="pageBreakPreview" topLeftCell="A169" zoomScale="30" zoomScaleNormal="55" zoomScaleSheetLayoutView="30" zoomScalePageLayoutView="55" workbookViewId="0">
      <selection activeCell="A5" sqref="A5:AA5"/>
    </sheetView>
  </sheetViews>
  <sheetFormatPr defaultRowHeight="21" x14ac:dyDescent="0.25"/>
  <cols>
    <col min="1" max="1" width="7.33203125" style="40" customWidth="1"/>
    <col min="2" max="2" width="60.88671875" style="41" customWidth="1"/>
    <col min="3" max="3" width="18" style="42" customWidth="1"/>
    <col min="4" max="4" width="21.109375" style="43" customWidth="1"/>
    <col min="5" max="5" width="22.6640625" style="37" customWidth="1"/>
    <col min="6" max="6" width="16.44140625" style="37" customWidth="1"/>
    <col min="7" max="7" width="19.5546875" style="37" customWidth="1"/>
    <col min="8" max="8" width="19" style="37" customWidth="1"/>
    <col min="9" max="9" width="23" style="38" customWidth="1"/>
    <col min="10" max="11" width="17.5546875" style="38" customWidth="1"/>
    <col min="12" max="12" width="17" style="39" customWidth="1"/>
    <col min="13" max="13" width="19.109375" style="39" customWidth="1"/>
    <col min="14" max="14" width="20.44140625" style="39" customWidth="1"/>
    <col min="15" max="15" width="21" style="39" customWidth="1"/>
    <col min="16" max="16" width="19.6640625" style="39" customWidth="1"/>
    <col min="17" max="17" width="22" style="39" customWidth="1"/>
    <col min="18" max="18" width="19" style="39" customWidth="1"/>
    <col min="19" max="19" width="21.44140625" style="39" customWidth="1"/>
    <col min="20" max="20" width="23" style="39" customWidth="1"/>
    <col min="21" max="21" width="17.88671875" style="39" customWidth="1"/>
    <col min="22" max="22" width="22.6640625" style="39" customWidth="1"/>
    <col min="23" max="23" width="17.6640625" style="39" customWidth="1"/>
    <col min="24" max="24" width="16.109375" style="39" customWidth="1"/>
    <col min="25" max="25" width="20.44140625" style="39" customWidth="1"/>
    <col min="26" max="26" width="21" style="39" customWidth="1"/>
    <col min="27" max="27" width="19.33203125" style="39" customWidth="1"/>
    <col min="28" max="28" width="11" style="39" customWidth="1"/>
  </cols>
  <sheetData>
    <row r="1" spans="1:28" ht="185.25" customHeight="1" x14ac:dyDescent="0.25"/>
    <row r="2" spans="1:28" ht="20.399999999999999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1"/>
    </row>
    <row r="3" spans="1:28" ht="24.6" x14ac:dyDescent="0.25">
      <c r="A3" s="71" t="s">
        <v>76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2"/>
    </row>
    <row r="4" spans="1:28" ht="24.6" x14ac:dyDescent="0.25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3"/>
    </row>
    <row r="5" spans="1:28" x14ac:dyDescent="0.2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4"/>
    </row>
    <row r="6" spans="1:28" x14ac:dyDescent="0.25">
      <c r="A6" s="4"/>
      <c r="B6" s="5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7"/>
      <c r="AA6" s="8"/>
      <c r="AB6" s="8"/>
    </row>
    <row r="7" spans="1:28" ht="46.5" customHeight="1" x14ac:dyDescent="0.25">
      <c r="A7" s="74" t="s">
        <v>2</v>
      </c>
      <c r="B7" s="63" t="s">
        <v>3</v>
      </c>
      <c r="C7" s="75" t="s">
        <v>4</v>
      </c>
      <c r="D7" s="63" t="s">
        <v>5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 t="s">
        <v>6</v>
      </c>
      <c r="P7" s="63"/>
      <c r="Q7" s="63"/>
      <c r="R7" s="63"/>
      <c r="S7" s="63"/>
      <c r="T7" s="63"/>
      <c r="U7" s="63" t="s">
        <v>7</v>
      </c>
      <c r="V7" s="63"/>
      <c r="W7" s="63"/>
      <c r="X7" s="63"/>
      <c r="Y7" s="63"/>
      <c r="Z7" s="63"/>
      <c r="AA7" s="76" t="s">
        <v>8</v>
      </c>
      <c r="AB7" s="9"/>
    </row>
    <row r="8" spans="1:28" ht="20.25" customHeight="1" x14ac:dyDescent="0.25">
      <c r="A8" s="74"/>
      <c r="B8" s="63"/>
      <c r="C8" s="75"/>
      <c r="D8" s="63" t="s">
        <v>9</v>
      </c>
      <c r="E8" s="63"/>
      <c r="F8" s="63"/>
      <c r="G8" s="63"/>
      <c r="H8" s="63"/>
      <c r="I8" s="63" t="s">
        <v>10</v>
      </c>
      <c r="J8" s="63"/>
      <c r="K8" s="63"/>
      <c r="L8" s="63"/>
      <c r="M8" s="63"/>
      <c r="N8" s="64" t="s">
        <v>11</v>
      </c>
      <c r="O8" s="63" t="s">
        <v>12</v>
      </c>
      <c r="P8" s="63" t="s">
        <v>13</v>
      </c>
      <c r="Q8" s="63"/>
      <c r="R8" s="63"/>
      <c r="S8" s="63"/>
      <c r="T8" s="69" t="s">
        <v>11</v>
      </c>
      <c r="U8" s="63" t="s">
        <v>12</v>
      </c>
      <c r="V8" s="63" t="s">
        <v>14</v>
      </c>
      <c r="W8" s="63"/>
      <c r="X8" s="63"/>
      <c r="Y8" s="63"/>
      <c r="Z8" s="69" t="s">
        <v>15</v>
      </c>
      <c r="AA8" s="76"/>
      <c r="AB8" s="9"/>
    </row>
    <row r="9" spans="1:28" x14ac:dyDescent="0.25">
      <c r="A9" s="74"/>
      <c r="B9" s="63"/>
      <c r="C9" s="75"/>
      <c r="D9" s="63" t="s">
        <v>12</v>
      </c>
      <c r="E9" s="63" t="s">
        <v>16</v>
      </c>
      <c r="F9" s="63" t="s">
        <v>17</v>
      </c>
      <c r="G9" s="63"/>
      <c r="H9" s="63"/>
      <c r="I9" s="63" t="s">
        <v>12</v>
      </c>
      <c r="J9" s="63" t="s">
        <v>13</v>
      </c>
      <c r="K9" s="63"/>
      <c r="L9" s="63"/>
      <c r="M9" s="63"/>
      <c r="N9" s="64"/>
      <c r="O9" s="65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76"/>
      <c r="AB9" s="9"/>
    </row>
    <row r="10" spans="1:28" x14ac:dyDescent="0.25">
      <c r="A10" s="74"/>
      <c r="B10" s="63"/>
      <c r="C10" s="75"/>
      <c r="D10" s="63"/>
      <c r="E10" s="63"/>
      <c r="F10" s="10" t="s">
        <v>18</v>
      </c>
      <c r="G10" s="10" t="s">
        <v>19</v>
      </c>
      <c r="H10" s="10" t="s">
        <v>20</v>
      </c>
      <c r="I10" s="63"/>
      <c r="J10" s="10" t="s">
        <v>21</v>
      </c>
      <c r="K10" s="10" t="s">
        <v>16</v>
      </c>
      <c r="L10" s="10" t="s">
        <v>18</v>
      </c>
      <c r="M10" s="10" t="s">
        <v>19</v>
      </c>
      <c r="N10" s="64"/>
      <c r="O10" s="65"/>
      <c r="P10" s="10" t="s">
        <v>12</v>
      </c>
      <c r="Q10" s="10" t="s">
        <v>16</v>
      </c>
      <c r="R10" s="10" t="s">
        <v>18</v>
      </c>
      <c r="S10" s="10" t="s">
        <v>19</v>
      </c>
      <c r="T10" s="63"/>
      <c r="U10" s="63"/>
      <c r="V10" s="10" t="s">
        <v>12</v>
      </c>
      <c r="W10" s="10" t="s">
        <v>16</v>
      </c>
      <c r="X10" s="10" t="s">
        <v>18</v>
      </c>
      <c r="Y10" s="10" t="s">
        <v>19</v>
      </c>
      <c r="Z10" s="63"/>
      <c r="AA10" s="76"/>
      <c r="AB10" s="9"/>
    </row>
    <row r="11" spans="1:28" ht="15.6" x14ac:dyDescent="0.25">
      <c r="A11" s="11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1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  <c r="W11" s="12">
        <v>23</v>
      </c>
      <c r="X11" s="12">
        <v>24</v>
      </c>
      <c r="Y11" s="12">
        <v>25</v>
      </c>
      <c r="Z11" s="12">
        <v>26</v>
      </c>
      <c r="AA11" s="12">
        <v>27</v>
      </c>
      <c r="AB11" s="9"/>
    </row>
    <row r="12" spans="1:28" ht="30.75" customHeight="1" x14ac:dyDescent="0.25">
      <c r="A12" s="66" t="s">
        <v>85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8"/>
      <c r="AB12" s="9"/>
    </row>
    <row r="13" spans="1:28" ht="97.5" customHeight="1" x14ac:dyDescent="0.25">
      <c r="A13" s="13" t="s">
        <v>22</v>
      </c>
      <c r="B13" s="60" t="s">
        <v>23</v>
      </c>
      <c r="C13" s="61"/>
      <c r="D13" s="14">
        <f>E13+F13+G13</f>
        <v>0</v>
      </c>
      <c r="E13" s="15">
        <f>E14+E15+E16+E17+E18</f>
        <v>0</v>
      </c>
      <c r="F13" s="15">
        <f>F14+F15+F16+F17+F18</f>
        <v>0</v>
      </c>
      <c r="G13" s="15">
        <f>G14+G15+G16+G17+G18</f>
        <v>0</v>
      </c>
      <c r="H13" s="15">
        <f>H14+H15+H16+H17+H18</f>
        <v>0</v>
      </c>
      <c r="I13" s="16">
        <f t="shared" ref="I13:I38" si="0">J13+N13</f>
        <v>0</v>
      </c>
      <c r="J13" s="15">
        <f t="shared" ref="J13:J38" si="1">K13+L13+M13</f>
        <v>0</v>
      </c>
      <c r="K13" s="15">
        <f>K14+K15+K16+K17+K18</f>
        <v>0</v>
      </c>
      <c r="L13" s="15">
        <f>L14+L15+L16+L17+L18</f>
        <v>0</v>
      </c>
      <c r="M13" s="15">
        <f>M14+M15+M16+M17+M18</f>
        <v>0</v>
      </c>
      <c r="N13" s="15">
        <f>N14+N15+N16+N17+N18</f>
        <v>0</v>
      </c>
      <c r="O13" s="16">
        <f t="shared" ref="O13:O37" si="2">P13+T13</f>
        <v>0</v>
      </c>
      <c r="P13" s="16">
        <f t="shared" ref="P13:P38" si="3">Q13+R13+S13</f>
        <v>0</v>
      </c>
      <c r="Q13" s="15">
        <f>Q14+Q15+Q16+Q17+Q18</f>
        <v>0</v>
      </c>
      <c r="R13" s="15">
        <f>R14+R15+R16+R17+R18</f>
        <v>0</v>
      </c>
      <c r="S13" s="15">
        <f>S14+S15+S16+S17+S18</f>
        <v>0</v>
      </c>
      <c r="T13" s="15">
        <f>T14+T15+T16+T17+T18</f>
        <v>0</v>
      </c>
      <c r="U13" s="16">
        <f t="shared" ref="U13:U38" si="4">V13+Z13</f>
        <v>0</v>
      </c>
      <c r="V13" s="16">
        <f t="shared" ref="V13:V38" si="5">W13+X13+Y13</f>
        <v>0</v>
      </c>
      <c r="W13" s="15">
        <f>W14+W15+W16+W17+W18</f>
        <v>0</v>
      </c>
      <c r="X13" s="15">
        <f>X14+X15+X16+X17+X18</f>
        <v>0</v>
      </c>
      <c r="Y13" s="15">
        <f>Y14+Y15+Y16+Y17+Y18</f>
        <v>0</v>
      </c>
      <c r="Z13" s="15">
        <f>Z14+Z15+Z16+Z17+Z18</f>
        <v>0</v>
      </c>
      <c r="AA13" s="17">
        <f>AA14+AA15+AA16+AA17+AA18</f>
        <v>5</v>
      </c>
      <c r="AB13" s="9"/>
    </row>
    <row r="14" spans="1:28" ht="87.75" customHeight="1" x14ac:dyDescent="0.25">
      <c r="A14" s="18" t="s">
        <v>24</v>
      </c>
      <c r="B14" s="19" t="s">
        <v>25</v>
      </c>
      <c r="C14" s="20" t="s">
        <v>26</v>
      </c>
      <c r="D14" s="21">
        <f t="shared" ref="D14:D38" si="6">E14+F14+G14</f>
        <v>0</v>
      </c>
      <c r="E14" s="22"/>
      <c r="F14" s="22"/>
      <c r="G14" s="22"/>
      <c r="H14" s="22"/>
      <c r="I14" s="23">
        <f t="shared" si="0"/>
        <v>0</v>
      </c>
      <c r="J14" s="22">
        <f t="shared" si="1"/>
        <v>0</v>
      </c>
      <c r="K14" s="22"/>
      <c r="L14" s="22"/>
      <c r="M14" s="22"/>
      <c r="N14" s="22"/>
      <c r="O14" s="23">
        <f t="shared" si="2"/>
        <v>0</v>
      </c>
      <c r="P14" s="23">
        <f t="shared" si="3"/>
        <v>0</v>
      </c>
      <c r="Q14" s="22"/>
      <c r="R14" s="22"/>
      <c r="S14" s="22"/>
      <c r="T14" s="22"/>
      <c r="U14" s="23">
        <f t="shared" si="4"/>
        <v>0</v>
      </c>
      <c r="V14" s="23">
        <f t="shared" si="5"/>
        <v>0</v>
      </c>
      <c r="W14" s="22"/>
      <c r="X14" s="22"/>
      <c r="Y14" s="22"/>
      <c r="Z14" s="22"/>
      <c r="AA14" s="24">
        <v>1</v>
      </c>
      <c r="AB14" s="9"/>
    </row>
    <row r="15" spans="1:28" ht="148.5" customHeight="1" x14ac:dyDescent="0.25">
      <c r="A15" s="18" t="s">
        <v>27</v>
      </c>
      <c r="B15" s="19" t="s">
        <v>28</v>
      </c>
      <c r="C15" s="20" t="str">
        <f>C14</f>
        <v>2019 год</v>
      </c>
      <c r="D15" s="21">
        <f t="shared" si="6"/>
        <v>0</v>
      </c>
      <c r="E15" s="22"/>
      <c r="F15" s="22">
        <v>0</v>
      </c>
      <c r="G15" s="23">
        <v>0</v>
      </c>
      <c r="H15" s="23">
        <v>0</v>
      </c>
      <c r="I15" s="23">
        <f t="shared" si="0"/>
        <v>0</v>
      </c>
      <c r="J15" s="22">
        <f t="shared" si="1"/>
        <v>0</v>
      </c>
      <c r="K15" s="22"/>
      <c r="L15" s="23">
        <v>0</v>
      </c>
      <c r="M15" s="23">
        <v>0</v>
      </c>
      <c r="N15" s="23">
        <v>0</v>
      </c>
      <c r="O15" s="23">
        <f t="shared" si="2"/>
        <v>0</v>
      </c>
      <c r="P15" s="23">
        <f t="shared" si="3"/>
        <v>0</v>
      </c>
      <c r="Q15" s="23"/>
      <c r="R15" s="23">
        <v>0</v>
      </c>
      <c r="S15" s="23">
        <v>0</v>
      </c>
      <c r="T15" s="23">
        <v>0</v>
      </c>
      <c r="U15" s="23">
        <f t="shared" si="4"/>
        <v>0</v>
      </c>
      <c r="V15" s="23">
        <f t="shared" si="5"/>
        <v>0</v>
      </c>
      <c r="W15" s="23"/>
      <c r="X15" s="23">
        <v>0</v>
      </c>
      <c r="Y15" s="23">
        <v>0</v>
      </c>
      <c r="Z15" s="23">
        <v>0</v>
      </c>
      <c r="AA15" s="25">
        <v>1</v>
      </c>
      <c r="AB15" s="9"/>
    </row>
    <row r="16" spans="1:28" ht="201" customHeight="1" x14ac:dyDescent="0.25">
      <c r="A16" s="18" t="s">
        <v>29</v>
      </c>
      <c r="B16" s="19" t="s">
        <v>30</v>
      </c>
      <c r="C16" s="20" t="str">
        <f>C15</f>
        <v>2019 год</v>
      </c>
      <c r="D16" s="21">
        <f t="shared" si="6"/>
        <v>0</v>
      </c>
      <c r="E16" s="22"/>
      <c r="F16" s="22">
        <v>0</v>
      </c>
      <c r="G16" s="23">
        <v>0</v>
      </c>
      <c r="H16" s="23">
        <v>0</v>
      </c>
      <c r="I16" s="23">
        <f t="shared" si="0"/>
        <v>0</v>
      </c>
      <c r="J16" s="22">
        <f t="shared" si="1"/>
        <v>0</v>
      </c>
      <c r="K16" s="22"/>
      <c r="L16" s="23">
        <v>0</v>
      </c>
      <c r="M16" s="23">
        <v>0</v>
      </c>
      <c r="N16" s="23">
        <v>0</v>
      </c>
      <c r="O16" s="23">
        <f t="shared" si="2"/>
        <v>0</v>
      </c>
      <c r="P16" s="23">
        <f t="shared" si="3"/>
        <v>0</v>
      </c>
      <c r="Q16" s="23"/>
      <c r="R16" s="23">
        <v>0</v>
      </c>
      <c r="S16" s="23">
        <v>0</v>
      </c>
      <c r="T16" s="23">
        <v>0</v>
      </c>
      <c r="U16" s="23">
        <f t="shared" si="4"/>
        <v>0</v>
      </c>
      <c r="V16" s="23">
        <f t="shared" si="5"/>
        <v>0</v>
      </c>
      <c r="W16" s="23"/>
      <c r="X16" s="23">
        <v>0</v>
      </c>
      <c r="Y16" s="23">
        <v>0</v>
      </c>
      <c r="Z16" s="23">
        <v>0</v>
      </c>
      <c r="AA16" s="25">
        <v>1</v>
      </c>
      <c r="AB16" s="9"/>
    </row>
    <row r="17" spans="1:29" ht="229.5" customHeight="1" x14ac:dyDescent="0.25">
      <c r="A17" s="18" t="s">
        <v>31</v>
      </c>
      <c r="B17" s="19" t="s">
        <v>32</v>
      </c>
      <c r="C17" s="20" t="str">
        <f>C16</f>
        <v>2019 год</v>
      </c>
      <c r="D17" s="21">
        <f t="shared" si="6"/>
        <v>0</v>
      </c>
      <c r="E17" s="22"/>
      <c r="F17" s="22">
        <v>0</v>
      </c>
      <c r="G17" s="23">
        <v>0</v>
      </c>
      <c r="H17" s="23">
        <v>0</v>
      </c>
      <c r="I17" s="23">
        <f t="shared" si="0"/>
        <v>0</v>
      </c>
      <c r="J17" s="22">
        <f t="shared" si="1"/>
        <v>0</v>
      </c>
      <c r="K17" s="22"/>
      <c r="L17" s="23">
        <v>0</v>
      </c>
      <c r="M17" s="23">
        <v>0</v>
      </c>
      <c r="N17" s="23">
        <v>0</v>
      </c>
      <c r="O17" s="23">
        <f t="shared" si="2"/>
        <v>0</v>
      </c>
      <c r="P17" s="23">
        <f t="shared" si="3"/>
        <v>0</v>
      </c>
      <c r="Q17" s="23"/>
      <c r="R17" s="23">
        <v>0</v>
      </c>
      <c r="S17" s="23">
        <v>0</v>
      </c>
      <c r="T17" s="23">
        <v>0</v>
      </c>
      <c r="U17" s="23">
        <f t="shared" si="4"/>
        <v>0</v>
      </c>
      <c r="V17" s="23">
        <f t="shared" si="5"/>
        <v>0</v>
      </c>
      <c r="W17" s="23"/>
      <c r="X17" s="23">
        <v>0</v>
      </c>
      <c r="Y17" s="23">
        <v>0</v>
      </c>
      <c r="Z17" s="23">
        <v>0</v>
      </c>
      <c r="AA17" s="25">
        <v>1</v>
      </c>
      <c r="AB17" s="9"/>
    </row>
    <row r="18" spans="1:29" ht="75.75" customHeight="1" x14ac:dyDescent="0.25">
      <c r="A18" s="18" t="s">
        <v>33</v>
      </c>
      <c r="B18" s="19" t="s">
        <v>34</v>
      </c>
      <c r="C18" s="20" t="str">
        <f>C17</f>
        <v>2019 год</v>
      </c>
      <c r="D18" s="21">
        <f t="shared" si="6"/>
        <v>0</v>
      </c>
      <c r="E18" s="22"/>
      <c r="F18" s="22">
        <v>0</v>
      </c>
      <c r="G18" s="23">
        <v>0</v>
      </c>
      <c r="H18" s="23">
        <v>0</v>
      </c>
      <c r="I18" s="23">
        <f t="shared" si="0"/>
        <v>0</v>
      </c>
      <c r="J18" s="22">
        <f t="shared" si="1"/>
        <v>0</v>
      </c>
      <c r="K18" s="22"/>
      <c r="L18" s="23">
        <v>0</v>
      </c>
      <c r="M18" s="23">
        <v>0</v>
      </c>
      <c r="N18" s="23">
        <v>0</v>
      </c>
      <c r="O18" s="23">
        <f t="shared" si="2"/>
        <v>0</v>
      </c>
      <c r="P18" s="23">
        <f t="shared" si="3"/>
        <v>0</v>
      </c>
      <c r="Q18" s="23"/>
      <c r="R18" s="23">
        <v>0</v>
      </c>
      <c r="S18" s="23">
        <v>0</v>
      </c>
      <c r="T18" s="23">
        <v>0</v>
      </c>
      <c r="U18" s="23">
        <f t="shared" si="4"/>
        <v>0</v>
      </c>
      <c r="V18" s="23">
        <f t="shared" si="5"/>
        <v>0</v>
      </c>
      <c r="W18" s="23"/>
      <c r="X18" s="23">
        <v>0</v>
      </c>
      <c r="Y18" s="23">
        <v>0</v>
      </c>
      <c r="Z18" s="23">
        <v>0</v>
      </c>
      <c r="AA18" s="25">
        <v>1</v>
      </c>
      <c r="AB18" s="9"/>
    </row>
    <row r="19" spans="1:29" ht="108.75" customHeight="1" x14ac:dyDescent="0.25">
      <c r="A19" s="26" t="s">
        <v>35</v>
      </c>
      <c r="B19" s="57" t="s">
        <v>36</v>
      </c>
      <c r="C19" s="58"/>
      <c r="D19" s="14">
        <f>E19+F19+G19+H19</f>
        <v>1426.6659999999999</v>
      </c>
      <c r="E19" s="16">
        <f>E20+E25+E26+E27</f>
        <v>489.86599999999999</v>
      </c>
      <c r="F19" s="16">
        <f>F20+F25+F26+F27</f>
        <v>0</v>
      </c>
      <c r="G19" s="16">
        <f>G20+G25+G26+G27</f>
        <v>0</v>
      </c>
      <c r="H19" s="16">
        <f>H20+H25+H26+H27</f>
        <v>936.8</v>
      </c>
      <c r="I19" s="16">
        <f>J19+N19</f>
        <v>1426.6659999999999</v>
      </c>
      <c r="J19" s="15">
        <f t="shared" si="1"/>
        <v>489.86599999999999</v>
      </c>
      <c r="K19" s="16">
        <f>K20+K25+K26+K27</f>
        <v>489.86599999999999</v>
      </c>
      <c r="L19" s="16">
        <f>L20+L25+L26+L27</f>
        <v>0</v>
      </c>
      <c r="M19" s="16">
        <f>M20+M25+M26+M27</f>
        <v>0</v>
      </c>
      <c r="N19" s="16">
        <f>N20+N25+N26+N27</f>
        <v>936.8</v>
      </c>
      <c r="O19" s="16">
        <f t="shared" si="2"/>
        <v>17.740000000000002</v>
      </c>
      <c r="P19" s="16">
        <f t="shared" si="3"/>
        <v>2.74</v>
      </c>
      <c r="Q19" s="16">
        <f>Q20+Q25+Q26+Q27</f>
        <v>2.74</v>
      </c>
      <c r="R19" s="16">
        <f>R20+R25+R26+R27</f>
        <v>0</v>
      </c>
      <c r="S19" s="16">
        <f>S20+S25+S26+S27</f>
        <v>0</v>
      </c>
      <c r="T19" s="16">
        <f>T20+T25+T26+T27</f>
        <v>15</v>
      </c>
      <c r="U19" s="16">
        <f t="shared" si="4"/>
        <v>17.740000000000002</v>
      </c>
      <c r="V19" s="16">
        <f t="shared" si="5"/>
        <v>2.74</v>
      </c>
      <c r="W19" s="16">
        <f>W20+W25+W26+W27</f>
        <v>2.74</v>
      </c>
      <c r="X19" s="16">
        <f>X20+X25+X26+X27</f>
        <v>0</v>
      </c>
      <c r="Y19" s="16">
        <f>Y20+Y25+Y26+Y27</f>
        <v>0</v>
      </c>
      <c r="Z19" s="16">
        <f>Z20+Z25+Z26+Z27</f>
        <v>15</v>
      </c>
      <c r="AA19" s="27">
        <f>AA20+AA26+AA27+AA25</f>
        <v>19</v>
      </c>
      <c r="AB19" s="1"/>
    </row>
    <row r="20" spans="1:29" ht="116.25" customHeight="1" x14ac:dyDescent="0.25">
      <c r="A20" s="18" t="s">
        <v>37</v>
      </c>
      <c r="B20" s="19" t="s">
        <v>38</v>
      </c>
      <c r="C20" s="62" t="s">
        <v>26</v>
      </c>
      <c r="D20" s="21">
        <f t="shared" si="6"/>
        <v>0</v>
      </c>
      <c r="E20" s="23">
        <f>E21+E22+E23+E24</f>
        <v>0</v>
      </c>
      <c r="F20" s="23">
        <f>F21+F22+F23+F24</f>
        <v>0</v>
      </c>
      <c r="G20" s="23">
        <f>G21+G22+G23+G24</f>
        <v>0</v>
      </c>
      <c r="H20" s="23">
        <f>H21+H22+H23+H24</f>
        <v>0</v>
      </c>
      <c r="I20" s="23">
        <f t="shared" si="0"/>
        <v>0</v>
      </c>
      <c r="J20" s="21">
        <f t="shared" si="1"/>
        <v>0</v>
      </c>
      <c r="K20" s="23">
        <f>K21+K22+K23+K24</f>
        <v>0</v>
      </c>
      <c r="L20" s="23">
        <f>L21+L22+L23+L24</f>
        <v>0</v>
      </c>
      <c r="M20" s="23">
        <f>M21+M22+M23+M24</f>
        <v>0</v>
      </c>
      <c r="N20" s="23">
        <f>N21+N22+N23+N24</f>
        <v>0</v>
      </c>
      <c r="O20" s="23">
        <f t="shared" si="2"/>
        <v>0</v>
      </c>
      <c r="P20" s="23">
        <f t="shared" si="3"/>
        <v>0</v>
      </c>
      <c r="Q20" s="23">
        <f>Q21+Q22+Q23+Q24</f>
        <v>0</v>
      </c>
      <c r="R20" s="23">
        <f>R21+R22+R23+R24</f>
        <v>0</v>
      </c>
      <c r="S20" s="23">
        <f>S21+S22+S23+S24</f>
        <v>0</v>
      </c>
      <c r="T20" s="23">
        <f>T21+T22+T23+T24</f>
        <v>0</v>
      </c>
      <c r="U20" s="23">
        <f t="shared" si="4"/>
        <v>0</v>
      </c>
      <c r="V20" s="23">
        <f t="shared" si="5"/>
        <v>0</v>
      </c>
      <c r="W20" s="23">
        <f>W21+W22+W23+W24</f>
        <v>0</v>
      </c>
      <c r="X20" s="23">
        <f>X21+X22+X23+X24</f>
        <v>0</v>
      </c>
      <c r="Y20" s="23">
        <f>Y21+Y22+Y23+Y24</f>
        <v>0</v>
      </c>
      <c r="Z20" s="23">
        <f>Z21+Z22+Z23+Z24</f>
        <v>0</v>
      </c>
      <c r="AA20" s="51">
        <v>0</v>
      </c>
      <c r="AB20" s="28"/>
    </row>
    <row r="21" spans="1:29" x14ac:dyDescent="0.25">
      <c r="A21" s="18" t="s">
        <v>39</v>
      </c>
      <c r="B21" s="19" t="s">
        <v>40</v>
      </c>
      <c r="C21" s="62"/>
      <c r="D21" s="21">
        <f t="shared" si="6"/>
        <v>0</v>
      </c>
      <c r="E21" s="23">
        <v>0</v>
      </c>
      <c r="F21" s="29">
        <v>0</v>
      </c>
      <c r="G21" s="29">
        <v>0</v>
      </c>
      <c r="H21" s="29">
        <v>0</v>
      </c>
      <c r="I21" s="23">
        <f t="shared" si="0"/>
        <v>0</v>
      </c>
      <c r="J21" s="22">
        <f t="shared" si="1"/>
        <v>0</v>
      </c>
      <c r="K21" s="23">
        <v>0</v>
      </c>
      <c r="L21" s="23">
        <v>0</v>
      </c>
      <c r="M21" s="23">
        <v>0</v>
      </c>
      <c r="N21" s="23">
        <v>0</v>
      </c>
      <c r="O21" s="23">
        <f t="shared" si="2"/>
        <v>0</v>
      </c>
      <c r="P21" s="23">
        <f t="shared" si="3"/>
        <v>0</v>
      </c>
      <c r="Q21" s="23">
        <v>0</v>
      </c>
      <c r="R21" s="23">
        <v>0</v>
      </c>
      <c r="S21" s="23">
        <v>0</v>
      </c>
      <c r="T21" s="23">
        <v>0</v>
      </c>
      <c r="U21" s="23">
        <f t="shared" si="4"/>
        <v>0</v>
      </c>
      <c r="V21" s="23">
        <f t="shared" si="5"/>
        <v>0</v>
      </c>
      <c r="W21" s="23">
        <v>0</v>
      </c>
      <c r="X21" s="23">
        <v>0</v>
      </c>
      <c r="Y21" s="23">
        <v>0</v>
      </c>
      <c r="Z21" s="23">
        <v>0</v>
      </c>
      <c r="AA21" s="25">
        <v>0</v>
      </c>
      <c r="AB21" s="28"/>
    </row>
    <row r="22" spans="1:29" x14ac:dyDescent="0.25">
      <c r="A22" s="18" t="s">
        <v>41</v>
      </c>
      <c r="B22" s="19" t="s">
        <v>42</v>
      </c>
      <c r="C22" s="62"/>
      <c r="D22" s="21">
        <f t="shared" si="6"/>
        <v>0</v>
      </c>
      <c r="E22" s="23">
        <v>0</v>
      </c>
      <c r="F22" s="29">
        <v>0</v>
      </c>
      <c r="G22" s="29">
        <v>0</v>
      </c>
      <c r="H22" s="29">
        <v>0</v>
      </c>
      <c r="I22" s="23">
        <f t="shared" si="0"/>
        <v>0</v>
      </c>
      <c r="J22" s="22">
        <f t="shared" si="1"/>
        <v>0</v>
      </c>
      <c r="K22" s="23">
        <v>0</v>
      </c>
      <c r="L22" s="23">
        <v>0</v>
      </c>
      <c r="M22" s="23">
        <v>0</v>
      </c>
      <c r="N22" s="23">
        <v>0</v>
      </c>
      <c r="O22" s="23">
        <f t="shared" si="2"/>
        <v>0</v>
      </c>
      <c r="P22" s="23">
        <f>Q22+R22+S22</f>
        <v>0</v>
      </c>
      <c r="Q22" s="23">
        <v>0</v>
      </c>
      <c r="R22" s="23">
        <v>0</v>
      </c>
      <c r="S22" s="23">
        <v>0</v>
      </c>
      <c r="T22" s="23">
        <v>0</v>
      </c>
      <c r="U22" s="23">
        <f t="shared" si="4"/>
        <v>0</v>
      </c>
      <c r="V22" s="23">
        <f t="shared" si="5"/>
        <v>0</v>
      </c>
      <c r="W22" s="23">
        <v>0</v>
      </c>
      <c r="X22" s="23">
        <v>0</v>
      </c>
      <c r="Y22" s="23">
        <v>0</v>
      </c>
      <c r="Z22" s="23">
        <v>0</v>
      </c>
      <c r="AA22" s="25">
        <v>0</v>
      </c>
      <c r="AB22" s="28"/>
    </row>
    <row r="23" spans="1:29" ht="42" x14ac:dyDescent="0.25">
      <c r="A23" s="18" t="s">
        <v>43</v>
      </c>
      <c r="B23" s="19" t="s">
        <v>44</v>
      </c>
      <c r="C23" s="62"/>
      <c r="D23" s="21">
        <f t="shared" si="6"/>
        <v>0</v>
      </c>
      <c r="E23" s="23">
        <v>0</v>
      </c>
      <c r="F23" s="29">
        <v>0</v>
      </c>
      <c r="G23" s="29">
        <v>0</v>
      </c>
      <c r="H23" s="29">
        <v>0</v>
      </c>
      <c r="I23" s="23">
        <f t="shared" si="0"/>
        <v>0</v>
      </c>
      <c r="J23" s="22">
        <f t="shared" si="1"/>
        <v>0</v>
      </c>
      <c r="K23" s="23">
        <v>0</v>
      </c>
      <c r="L23" s="23">
        <v>0</v>
      </c>
      <c r="M23" s="23">
        <v>0</v>
      </c>
      <c r="N23" s="23">
        <v>0</v>
      </c>
      <c r="O23" s="23">
        <f t="shared" si="2"/>
        <v>0</v>
      </c>
      <c r="P23" s="23">
        <f t="shared" si="3"/>
        <v>0</v>
      </c>
      <c r="Q23" s="23">
        <v>0</v>
      </c>
      <c r="R23" s="23">
        <v>0</v>
      </c>
      <c r="S23" s="23">
        <v>0</v>
      </c>
      <c r="T23" s="23">
        <v>0</v>
      </c>
      <c r="U23" s="23">
        <f t="shared" si="4"/>
        <v>0</v>
      </c>
      <c r="V23" s="23">
        <f t="shared" si="5"/>
        <v>0</v>
      </c>
      <c r="W23" s="23">
        <v>0</v>
      </c>
      <c r="X23" s="23">
        <v>0</v>
      </c>
      <c r="Y23" s="23">
        <v>0</v>
      </c>
      <c r="Z23" s="23">
        <v>0</v>
      </c>
      <c r="AA23" s="25">
        <v>0</v>
      </c>
      <c r="AB23" s="28"/>
    </row>
    <row r="24" spans="1:29" x14ac:dyDescent="0.25">
      <c r="A24" s="18" t="s">
        <v>45</v>
      </c>
      <c r="B24" s="19" t="s">
        <v>46</v>
      </c>
      <c r="C24" s="62"/>
      <c r="D24" s="21">
        <f t="shared" si="6"/>
        <v>0</v>
      </c>
      <c r="E24" s="23">
        <v>0</v>
      </c>
      <c r="F24" s="29">
        <v>0</v>
      </c>
      <c r="G24" s="29">
        <v>0</v>
      </c>
      <c r="H24" s="29">
        <v>0</v>
      </c>
      <c r="I24" s="23">
        <f t="shared" si="0"/>
        <v>0</v>
      </c>
      <c r="J24" s="22">
        <f t="shared" si="1"/>
        <v>0</v>
      </c>
      <c r="K24" s="23">
        <v>0</v>
      </c>
      <c r="L24" s="23">
        <v>0</v>
      </c>
      <c r="M24" s="23">
        <v>0</v>
      </c>
      <c r="N24" s="23">
        <v>0</v>
      </c>
      <c r="O24" s="23">
        <f t="shared" si="2"/>
        <v>0</v>
      </c>
      <c r="P24" s="23">
        <f t="shared" si="3"/>
        <v>0</v>
      </c>
      <c r="Q24" s="23">
        <v>0</v>
      </c>
      <c r="R24" s="23">
        <v>0</v>
      </c>
      <c r="S24" s="23">
        <v>0</v>
      </c>
      <c r="T24" s="23">
        <v>0</v>
      </c>
      <c r="U24" s="23">
        <f t="shared" si="4"/>
        <v>0</v>
      </c>
      <c r="V24" s="23">
        <f t="shared" si="5"/>
        <v>0</v>
      </c>
      <c r="W24" s="23">
        <v>0</v>
      </c>
      <c r="X24" s="23">
        <v>0</v>
      </c>
      <c r="Y24" s="23">
        <v>0</v>
      </c>
      <c r="Z24" s="23">
        <v>0</v>
      </c>
      <c r="AA24" s="25">
        <v>0</v>
      </c>
      <c r="AB24" s="28"/>
    </row>
    <row r="25" spans="1:29" ht="69" customHeight="1" x14ac:dyDescent="0.25">
      <c r="A25" s="18" t="s">
        <v>47</v>
      </c>
      <c r="B25" s="19" t="s">
        <v>48</v>
      </c>
      <c r="C25" s="30" t="str">
        <f>C20</f>
        <v>2019 год</v>
      </c>
      <c r="D25" s="21">
        <f t="shared" si="6"/>
        <v>489.86599999999999</v>
      </c>
      <c r="E25" s="23">
        <v>489.86599999999999</v>
      </c>
      <c r="F25" s="29">
        <v>0</v>
      </c>
      <c r="G25" s="29">
        <v>0</v>
      </c>
      <c r="H25" s="29">
        <v>0</v>
      </c>
      <c r="I25" s="23">
        <f t="shared" si="0"/>
        <v>489.86599999999999</v>
      </c>
      <c r="J25" s="22">
        <f t="shared" si="1"/>
        <v>489.86599999999999</v>
      </c>
      <c r="K25" s="23">
        <v>489.86599999999999</v>
      </c>
      <c r="L25" s="23">
        <v>0</v>
      </c>
      <c r="M25" s="23">
        <v>0</v>
      </c>
      <c r="N25" s="23">
        <v>0</v>
      </c>
      <c r="O25" s="23">
        <f t="shared" si="2"/>
        <v>2.74</v>
      </c>
      <c r="P25" s="23">
        <f t="shared" si="3"/>
        <v>2.74</v>
      </c>
      <c r="Q25" s="23">
        <v>2.74</v>
      </c>
      <c r="R25" s="23">
        <v>0</v>
      </c>
      <c r="S25" s="23">
        <v>0</v>
      </c>
      <c r="T25" s="23">
        <v>0</v>
      </c>
      <c r="U25" s="23">
        <f t="shared" si="4"/>
        <v>2.74</v>
      </c>
      <c r="V25" s="23">
        <f t="shared" si="5"/>
        <v>2.74</v>
      </c>
      <c r="W25" s="23">
        <v>2.74</v>
      </c>
      <c r="X25" s="23">
        <v>0</v>
      </c>
      <c r="Y25" s="23">
        <v>0</v>
      </c>
      <c r="Z25" s="23">
        <v>0</v>
      </c>
      <c r="AA25" s="32">
        <v>8</v>
      </c>
      <c r="AB25" s="31"/>
      <c r="AC25" s="31"/>
    </row>
    <row r="26" spans="1:29" ht="252" x14ac:dyDescent="0.25">
      <c r="A26" s="18" t="s">
        <v>49</v>
      </c>
      <c r="B26" s="19" t="s">
        <v>50</v>
      </c>
      <c r="C26" s="30" t="str">
        <f>C25</f>
        <v>2019 год</v>
      </c>
      <c r="D26" s="21">
        <f t="shared" si="6"/>
        <v>0</v>
      </c>
      <c r="E26" s="23">
        <v>0</v>
      </c>
      <c r="F26" s="29">
        <v>0</v>
      </c>
      <c r="G26" s="29">
        <v>0</v>
      </c>
      <c r="H26" s="29">
        <v>0</v>
      </c>
      <c r="I26" s="23">
        <f t="shared" si="0"/>
        <v>0</v>
      </c>
      <c r="J26" s="22">
        <f t="shared" si="1"/>
        <v>0</v>
      </c>
      <c r="K26" s="23">
        <v>0</v>
      </c>
      <c r="L26" s="23">
        <v>0</v>
      </c>
      <c r="M26" s="23">
        <v>0</v>
      </c>
      <c r="N26" s="23">
        <v>0</v>
      </c>
      <c r="O26" s="23">
        <f t="shared" si="2"/>
        <v>0</v>
      </c>
      <c r="P26" s="23">
        <f t="shared" si="3"/>
        <v>0</v>
      </c>
      <c r="Q26" s="23">
        <v>0</v>
      </c>
      <c r="R26" s="23">
        <v>0</v>
      </c>
      <c r="S26" s="23">
        <v>0</v>
      </c>
      <c r="T26" s="23">
        <v>0</v>
      </c>
      <c r="U26" s="23">
        <f t="shared" si="4"/>
        <v>0</v>
      </c>
      <c r="V26" s="23">
        <f t="shared" si="5"/>
        <v>0</v>
      </c>
      <c r="W26" s="23">
        <v>0</v>
      </c>
      <c r="X26" s="23">
        <v>0</v>
      </c>
      <c r="Y26" s="23">
        <v>0</v>
      </c>
      <c r="Z26" s="23">
        <v>0</v>
      </c>
      <c r="AA26" s="32">
        <v>9</v>
      </c>
      <c r="AB26" s="28"/>
    </row>
    <row r="27" spans="1:29" ht="90.75" customHeight="1" x14ac:dyDescent="0.25">
      <c r="A27" s="18" t="s">
        <v>51</v>
      </c>
      <c r="B27" s="19" t="s">
        <v>52</v>
      </c>
      <c r="C27" s="30" t="str">
        <f>C26</f>
        <v>2019 год</v>
      </c>
      <c r="D27" s="21">
        <f>E27+F27+G27+H27</f>
        <v>936.8</v>
      </c>
      <c r="E27" s="23">
        <v>0</v>
      </c>
      <c r="F27" s="29">
        <v>0</v>
      </c>
      <c r="G27" s="29">
        <v>0</v>
      </c>
      <c r="H27" s="23">
        <v>936.8</v>
      </c>
      <c r="I27" s="23">
        <f>J27+N27</f>
        <v>936.8</v>
      </c>
      <c r="J27" s="22">
        <f t="shared" si="1"/>
        <v>0</v>
      </c>
      <c r="K27" s="23">
        <v>0</v>
      </c>
      <c r="L27" s="23">
        <v>0</v>
      </c>
      <c r="M27" s="23">
        <v>0</v>
      </c>
      <c r="N27" s="23">
        <v>936.8</v>
      </c>
      <c r="O27" s="23">
        <f t="shared" si="2"/>
        <v>15</v>
      </c>
      <c r="P27" s="23">
        <f t="shared" si="3"/>
        <v>0</v>
      </c>
      <c r="Q27" s="23">
        <v>0</v>
      </c>
      <c r="R27" s="23">
        <v>0</v>
      </c>
      <c r="S27" s="23">
        <v>0</v>
      </c>
      <c r="T27" s="23">
        <v>15</v>
      </c>
      <c r="U27" s="23">
        <f t="shared" si="4"/>
        <v>15</v>
      </c>
      <c r="V27" s="23">
        <f t="shared" si="5"/>
        <v>0</v>
      </c>
      <c r="W27" s="23">
        <v>0</v>
      </c>
      <c r="X27" s="23">
        <v>0</v>
      </c>
      <c r="Y27" s="23">
        <v>0</v>
      </c>
      <c r="Z27" s="23">
        <v>15</v>
      </c>
      <c r="AA27" s="32">
        <v>2</v>
      </c>
      <c r="AB27" s="28"/>
    </row>
    <row r="28" spans="1:29" ht="121.5" customHeight="1" x14ac:dyDescent="0.25">
      <c r="A28" s="26" t="s">
        <v>53</v>
      </c>
      <c r="B28" s="57" t="s">
        <v>54</v>
      </c>
      <c r="C28" s="58"/>
      <c r="D28" s="14">
        <f>E28+F28+G28</f>
        <v>0</v>
      </c>
      <c r="E28" s="15">
        <f>E29+E30+E31+E32+E33+E34+E35+E36+E37+E38</f>
        <v>0</v>
      </c>
      <c r="F28" s="15">
        <f>F29+F30+F31+F32+F33+F34+F35+F36+F37+F38</f>
        <v>0</v>
      </c>
      <c r="G28" s="15">
        <f>G29+G30+G31+G32+G33+G34+G35+G36+G37+G38</f>
        <v>0</v>
      </c>
      <c r="H28" s="15">
        <f>H29+H30+H31+H32+H33+H34+H35+H36+H37+H38</f>
        <v>0</v>
      </c>
      <c r="I28" s="16">
        <f t="shared" si="0"/>
        <v>0</v>
      </c>
      <c r="J28" s="15">
        <f>K28+L28+M28</f>
        <v>0</v>
      </c>
      <c r="K28" s="15">
        <f>K29+K30+K31+K32+K33+K34+K35+K36+K37+K38</f>
        <v>0</v>
      </c>
      <c r="L28" s="15">
        <f>L29+L30+L31+L32+L33+L34+L35+L36+L37+L38</f>
        <v>0</v>
      </c>
      <c r="M28" s="15">
        <f>M29+M30+M31+M32+M33+M34+M35+M36+M37+M38</f>
        <v>0</v>
      </c>
      <c r="N28" s="15">
        <f>N29+N30+N31+N32+N33+N34+N35+N36+N37+N38</f>
        <v>0</v>
      </c>
      <c r="O28" s="16">
        <f t="shared" si="2"/>
        <v>0</v>
      </c>
      <c r="P28" s="16">
        <f t="shared" si="3"/>
        <v>0</v>
      </c>
      <c r="Q28" s="15">
        <f>Q29+Q30+Q31+Q32+Q33+Q34+Q35+Q36+Q37+Q38</f>
        <v>0</v>
      </c>
      <c r="R28" s="15">
        <f>R29+R30+R31+R32+R33+R34+R35+R36+R37+R38</f>
        <v>0</v>
      </c>
      <c r="S28" s="15">
        <f>S29+S30+S31+S32+S33+S34+S35+S36+S37+S38</f>
        <v>0</v>
      </c>
      <c r="T28" s="15">
        <f>T29+T30+T31+T32+T33+T34+T35+T36+T37+T38</f>
        <v>0</v>
      </c>
      <c r="U28" s="16">
        <f t="shared" si="4"/>
        <v>0</v>
      </c>
      <c r="V28" s="16">
        <f t="shared" si="5"/>
        <v>0</v>
      </c>
      <c r="W28" s="15">
        <f>W29+W30+W31+W32+W33+W34+W35+W36+W37+W38</f>
        <v>0</v>
      </c>
      <c r="X28" s="15">
        <f>X29+X30+X31+X32+X33+X34+X35+X36+X37+X38</f>
        <v>0</v>
      </c>
      <c r="Y28" s="15">
        <f>Y29+Y30+Y31+Y32+Y33+Y34+Y35+Y36+Y37+Y38</f>
        <v>0</v>
      </c>
      <c r="Z28" s="15">
        <f>Z29+Z30+Z31+Z32+Z33+Z34+Z35+Z36+Z37+Z38</f>
        <v>0</v>
      </c>
      <c r="AA28" s="17">
        <f>AA29+AA30+AA31+AA32+AA33+AA34+AA35+AA36+AA37+AA38</f>
        <v>165</v>
      </c>
      <c r="AB28" s="1"/>
    </row>
    <row r="29" spans="1:29" ht="63" x14ac:dyDescent="0.25">
      <c r="A29" s="18" t="s">
        <v>55</v>
      </c>
      <c r="B29" s="19" t="s">
        <v>56</v>
      </c>
      <c r="C29" s="20" t="str">
        <f>C20</f>
        <v>2019 год</v>
      </c>
      <c r="D29" s="21">
        <f t="shared" si="6"/>
        <v>0</v>
      </c>
      <c r="E29" s="22">
        <v>0</v>
      </c>
      <c r="F29" s="22">
        <v>0</v>
      </c>
      <c r="G29" s="22">
        <v>0</v>
      </c>
      <c r="H29" s="22">
        <v>0</v>
      </c>
      <c r="I29" s="23">
        <f t="shared" si="0"/>
        <v>0</v>
      </c>
      <c r="J29" s="22">
        <f t="shared" si="1"/>
        <v>0</v>
      </c>
      <c r="K29" s="22"/>
      <c r="L29" s="22"/>
      <c r="M29" s="22"/>
      <c r="N29" s="22"/>
      <c r="O29" s="23">
        <f t="shared" si="2"/>
        <v>0</v>
      </c>
      <c r="P29" s="23">
        <f t="shared" si="3"/>
        <v>0</v>
      </c>
      <c r="Q29" s="23"/>
      <c r="R29" s="23"/>
      <c r="S29" s="23">
        <v>0</v>
      </c>
      <c r="T29" s="23">
        <v>0</v>
      </c>
      <c r="U29" s="23">
        <f t="shared" si="4"/>
        <v>0</v>
      </c>
      <c r="V29" s="23">
        <f t="shared" si="5"/>
        <v>0</v>
      </c>
      <c r="W29" s="23"/>
      <c r="X29" s="23">
        <v>0</v>
      </c>
      <c r="Y29" s="23">
        <v>0</v>
      </c>
      <c r="Z29" s="23">
        <v>0</v>
      </c>
      <c r="AA29" s="25">
        <v>82</v>
      </c>
      <c r="AB29" s="28"/>
    </row>
    <row r="30" spans="1:29" ht="63" x14ac:dyDescent="0.25">
      <c r="A30" s="18" t="s">
        <v>57</v>
      </c>
      <c r="B30" s="33" t="s">
        <v>58</v>
      </c>
      <c r="C30" s="20" t="str">
        <f>C20</f>
        <v>2019 год</v>
      </c>
      <c r="D30" s="21">
        <f t="shared" si="6"/>
        <v>0</v>
      </c>
      <c r="E30" s="22">
        <v>0</v>
      </c>
      <c r="F30" s="22">
        <v>0</v>
      </c>
      <c r="G30" s="23">
        <v>0</v>
      </c>
      <c r="H30" s="23">
        <v>0</v>
      </c>
      <c r="I30" s="23">
        <f t="shared" si="0"/>
        <v>0</v>
      </c>
      <c r="J30" s="22">
        <f t="shared" si="1"/>
        <v>0</v>
      </c>
      <c r="K30" s="22"/>
      <c r="L30" s="23"/>
      <c r="M30" s="23"/>
      <c r="N30" s="23"/>
      <c r="O30" s="23">
        <f t="shared" si="2"/>
        <v>0</v>
      </c>
      <c r="P30" s="23">
        <f t="shared" si="3"/>
        <v>0</v>
      </c>
      <c r="Q30" s="23"/>
      <c r="R30" s="23"/>
      <c r="S30" s="23">
        <v>0</v>
      </c>
      <c r="T30" s="23">
        <v>0</v>
      </c>
      <c r="U30" s="23">
        <f t="shared" si="4"/>
        <v>0</v>
      </c>
      <c r="V30" s="23">
        <f t="shared" si="5"/>
        <v>0</v>
      </c>
      <c r="W30" s="23"/>
      <c r="X30" s="23">
        <v>0</v>
      </c>
      <c r="Y30" s="23">
        <v>0</v>
      </c>
      <c r="Z30" s="23">
        <v>0</v>
      </c>
      <c r="AA30" s="25">
        <v>0</v>
      </c>
      <c r="AB30" s="28"/>
    </row>
    <row r="31" spans="1:29" ht="63" x14ac:dyDescent="0.25">
      <c r="A31" s="18" t="s">
        <v>59</v>
      </c>
      <c r="B31" s="34" t="s">
        <v>60</v>
      </c>
      <c r="C31" s="20" t="str">
        <f t="shared" ref="C31:C39" si="7">C30</f>
        <v>2019 год</v>
      </c>
      <c r="D31" s="21">
        <f t="shared" si="6"/>
        <v>0</v>
      </c>
      <c r="E31" s="22">
        <v>0</v>
      </c>
      <c r="F31" s="22">
        <v>0</v>
      </c>
      <c r="G31" s="23">
        <v>0</v>
      </c>
      <c r="H31" s="23">
        <v>0</v>
      </c>
      <c r="I31" s="23">
        <f t="shared" si="0"/>
        <v>0</v>
      </c>
      <c r="J31" s="22">
        <f t="shared" si="1"/>
        <v>0</v>
      </c>
      <c r="K31" s="22">
        <v>0</v>
      </c>
      <c r="L31" s="23">
        <v>0</v>
      </c>
      <c r="M31" s="23">
        <v>0</v>
      </c>
      <c r="N31" s="23">
        <v>0</v>
      </c>
      <c r="O31" s="23">
        <f t="shared" si="2"/>
        <v>0</v>
      </c>
      <c r="P31" s="23">
        <f t="shared" si="3"/>
        <v>0</v>
      </c>
      <c r="Q31" s="23">
        <v>0</v>
      </c>
      <c r="R31" s="23">
        <v>0</v>
      </c>
      <c r="S31" s="23">
        <v>0</v>
      </c>
      <c r="T31" s="23">
        <v>0</v>
      </c>
      <c r="U31" s="23">
        <f t="shared" si="4"/>
        <v>0</v>
      </c>
      <c r="V31" s="23">
        <f t="shared" si="5"/>
        <v>0</v>
      </c>
      <c r="W31" s="23"/>
      <c r="X31" s="23">
        <v>0</v>
      </c>
      <c r="Y31" s="23">
        <v>0</v>
      </c>
      <c r="Z31" s="23">
        <v>0</v>
      </c>
      <c r="AA31" s="25">
        <v>0</v>
      </c>
      <c r="AB31" s="28"/>
    </row>
    <row r="32" spans="1:29" ht="63" x14ac:dyDescent="0.25">
      <c r="A32" s="18" t="s">
        <v>61</v>
      </c>
      <c r="B32" s="34" t="s">
        <v>62</v>
      </c>
      <c r="C32" s="20" t="str">
        <f t="shared" si="7"/>
        <v>2019 год</v>
      </c>
      <c r="D32" s="21">
        <f t="shared" si="6"/>
        <v>0</v>
      </c>
      <c r="E32" s="22">
        <v>0</v>
      </c>
      <c r="F32" s="22">
        <v>0</v>
      </c>
      <c r="G32" s="23">
        <v>0</v>
      </c>
      <c r="H32" s="23">
        <v>0</v>
      </c>
      <c r="I32" s="23">
        <f t="shared" si="0"/>
        <v>0</v>
      </c>
      <c r="J32" s="22">
        <f t="shared" si="1"/>
        <v>0</v>
      </c>
      <c r="K32" s="22">
        <v>0</v>
      </c>
      <c r="L32" s="23">
        <v>0</v>
      </c>
      <c r="M32" s="23">
        <v>0</v>
      </c>
      <c r="N32" s="23">
        <v>0</v>
      </c>
      <c r="O32" s="23">
        <f t="shared" si="2"/>
        <v>0</v>
      </c>
      <c r="P32" s="23">
        <f t="shared" si="3"/>
        <v>0</v>
      </c>
      <c r="Q32" s="23">
        <v>0</v>
      </c>
      <c r="R32" s="23">
        <v>0</v>
      </c>
      <c r="S32" s="23">
        <v>0</v>
      </c>
      <c r="T32" s="23">
        <v>0</v>
      </c>
      <c r="U32" s="23">
        <f t="shared" si="4"/>
        <v>0</v>
      </c>
      <c r="V32" s="23">
        <f t="shared" si="5"/>
        <v>0</v>
      </c>
      <c r="W32" s="23">
        <v>0</v>
      </c>
      <c r="X32" s="23">
        <v>0</v>
      </c>
      <c r="Y32" s="23">
        <v>0</v>
      </c>
      <c r="Z32" s="23">
        <v>0</v>
      </c>
      <c r="AA32" s="25">
        <v>0</v>
      </c>
      <c r="AB32" s="28"/>
    </row>
    <row r="33" spans="1:28" ht="63" x14ac:dyDescent="0.25">
      <c r="A33" s="18" t="s">
        <v>63</v>
      </c>
      <c r="B33" s="34" t="s">
        <v>64</v>
      </c>
      <c r="C33" s="20" t="str">
        <f t="shared" si="7"/>
        <v>2019 год</v>
      </c>
      <c r="D33" s="21">
        <f t="shared" si="6"/>
        <v>0</v>
      </c>
      <c r="E33" s="22">
        <v>0</v>
      </c>
      <c r="F33" s="22">
        <v>0</v>
      </c>
      <c r="G33" s="23">
        <v>0</v>
      </c>
      <c r="H33" s="23">
        <v>0</v>
      </c>
      <c r="I33" s="23">
        <f t="shared" si="0"/>
        <v>0</v>
      </c>
      <c r="J33" s="22">
        <f t="shared" si="1"/>
        <v>0</v>
      </c>
      <c r="K33" s="22">
        <v>0</v>
      </c>
      <c r="L33" s="23">
        <v>0</v>
      </c>
      <c r="M33" s="23">
        <v>0</v>
      </c>
      <c r="N33" s="23">
        <v>0</v>
      </c>
      <c r="O33" s="23">
        <f t="shared" si="2"/>
        <v>0</v>
      </c>
      <c r="P33" s="23">
        <f t="shared" si="3"/>
        <v>0</v>
      </c>
      <c r="Q33" s="23">
        <v>0</v>
      </c>
      <c r="R33" s="23">
        <v>0</v>
      </c>
      <c r="S33" s="23">
        <v>0</v>
      </c>
      <c r="T33" s="23">
        <v>0</v>
      </c>
      <c r="U33" s="23">
        <f t="shared" si="4"/>
        <v>0</v>
      </c>
      <c r="V33" s="23">
        <f t="shared" si="5"/>
        <v>0</v>
      </c>
      <c r="W33" s="23">
        <v>0</v>
      </c>
      <c r="X33" s="23">
        <v>0</v>
      </c>
      <c r="Y33" s="23">
        <v>0</v>
      </c>
      <c r="Z33" s="23">
        <v>0</v>
      </c>
      <c r="AA33" s="25">
        <v>5</v>
      </c>
      <c r="AB33" s="28"/>
    </row>
    <row r="34" spans="1:28" ht="126" x14ac:dyDescent="0.25">
      <c r="A34" s="18" t="s">
        <v>65</v>
      </c>
      <c r="B34" s="34" t="s">
        <v>66</v>
      </c>
      <c r="C34" s="20" t="str">
        <f t="shared" si="7"/>
        <v>2019 год</v>
      </c>
      <c r="D34" s="21">
        <f t="shared" si="6"/>
        <v>0</v>
      </c>
      <c r="E34" s="22">
        <v>0</v>
      </c>
      <c r="F34" s="22">
        <v>0</v>
      </c>
      <c r="G34" s="23">
        <v>0</v>
      </c>
      <c r="H34" s="23">
        <v>0</v>
      </c>
      <c r="I34" s="23">
        <f t="shared" si="0"/>
        <v>0</v>
      </c>
      <c r="J34" s="22">
        <f t="shared" si="1"/>
        <v>0</v>
      </c>
      <c r="K34" s="22">
        <v>0</v>
      </c>
      <c r="L34" s="23">
        <v>0</v>
      </c>
      <c r="M34" s="23">
        <v>0</v>
      </c>
      <c r="N34" s="23">
        <v>0</v>
      </c>
      <c r="O34" s="23">
        <f t="shared" si="2"/>
        <v>0</v>
      </c>
      <c r="P34" s="23">
        <f t="shared" si="3"/>
        <v>0</v>
      </c>
      <c r="Q34" s="23">
        <v>0</v>
      </c>
      <c r="R34" s="23">
        <v>0</v>
      </c>
      <c r="S34" s="23">
        <v>0</v>
      </c>
      <c r="T34" s="23">
        <v>0</v>
      </c>
      <c r="U34" s="23">
        <f t="shared" si="4"/>
        <v>0</v>
      </c>
      <c r="V34" s="23">
        <f t="shared" si="5"/>
        <v>0</v>
      </c>
      <c r="W34" s="23">
        <v>0</v>
      </c>
      <c r="X34" s="23">
        <v>0</v>
      </c>
      <c r="Y34" s="23">
        <v>0</v>
      </c>
      <c r="Z34" s="23">
        <v>0</v>
      </c>
      <c r="AA34" s="25">
        <v>0</v>
      </c>
      <c r="AB34" s="28"/>
    </row>
    <row r="35" spans="1:28" ht="42" x14ac:dyDescent="0.25">
      <c r="A35" s="18" t="s">
        <v>67</v>
      </c>
      <c r="B35" s="34" t="s">
        <v>68</v>
      </c>
      <c r="C35" s="20" t="str">
        <f t="shared" si="7"/>
        <v>2019 год</v>
      </c>
      <c r="D35" s="21">
        <f t="shared" si="6"/>
        <v>0</v>
      </c>
      <c r="E35" s="22">
        <v>0</v>
      </c>
      <c r="F35" s="22">
        <v>0</v>
      </c>
      <c r="G35" s="23">
        <v>0</v>
      </c>
      <c r="H35" s="23">
        <v>0</v>
      </c>
      <c r="I35" s="23">
        <f t="shared" si="0"/>
        <v>0</v>
      </c>
      <c r="J35" s="22">
        <f t="shared" si="1"/>
        <v>0</v>
      </c>
      <c r="K35" s="22">
        <v>0</v>
      </c>
      <c r="L35" s="23">
        <v>0</v>
      </c>
      <c r="M35" s="23">
        <v>0</v>
      </c>
      <c r="N35" s="23">
        <v>0</v>
      </c>
      <c r="O35" s="23">
        <f t="shared" si="2"/>
        <v>0</v>
      </c>
      <c r="P35" s="23">
        <f t="shared" si="3"/>
        <v>0</v>
      </c>
      <c r="Q35" s="23">
        <v>0</v>
      </c>
      <c r="R35" s="23">
        <v>0</v>
      </c>
      <c r="S35" s="23">
        <v>0</v>
      </c>
      <c r="T35" s="23">
        <v>0</v>
      </c>
      <c r="U35" s="23">
        <f t="shared" si="4"/>
        <v>0</v>
      </c>
      <c r="V35" s="23">
        <f t="shared" si="5"/>
        <v>0</v>
      </c>
      <c r="W35" s="23">
        <v>0</v>
      </c>
      <c r="X35" s="23">
        <v>0</v>
      </c>
      <c r="Y35" s="23">
        <v>0</v>
      </c>
      <c r="Z35" s="23">
        <v>0</v>
      </c>
      <c r="AA35" s="25">
        <v>0</v>
      </c>
      <c r="AB35" s="28"/>
    </row>
    <row r="36" spans="1:28" ht="42" x14ac:dyDescent="0.25">
      <c r="A36" s="18" t="s">
        <v>69</v>
      </c>
      <c r="B36" s="34" t="s">
        <v>70</v>
      </c>
      <c r="C36" s="20" t="str">
        <f t="shared" si="7"/>
        <v>2019 год</v>
      </c>
      <c r="D36" s="21">
        <f t="shared" si="6"/>
        <v>0</v>
      </c>
      <c r="E36" s="22">
        <v>0</v>
      </c>
      <c r="F36" s="22">
        <v>0</v>
      </c>
      <c r="G36" s="23">
        <v>0</v>
      </c>
      <c r="H36" s="23">
        <v>0</v>
      </c>
      <c r="I36" s="23">
        <f t="shared" si="0"/>
        <v>0</v>
      </c>
      <c r="J36" s="22">
        <f t="shared" si="1"/>
        <v>0</v>
      </c>
      <c r="K36" s="22">
        <v>0</v>
      </c>
      <c r="L36" s="23">
        <v>0</v>
      </c>
      <c r="M36" s="23">
        <v>0</v>
      </c>
      <c r="N36" s="23">
        <v>0</v>
      </c>
      <c r="O36" s="23">
        <f t="shared" si="2"/>
        <v>0</v>
      </c>
      <c r="P36" s="23">
        <f t="shared" si="3"/>
        <v>0</v>
      </c>
      <c r="Q36" s="23">
        <v>0</v>
      </c>
      <c r="R36" s="23">
        <v>0</v>
      </c>
      <c r="S36" s="23">
        <v>0</v>
      </c>
      <c r="T36" s="23">
        <v>0</v>
      </c>
      <c r="U36" s="23">
        <f t="shared" si="4"/>
        <v>0</v>
      </c>
      <c r="V36" s="23">
        <f t="shared" si="5"/>
        <v>0</v>
      </c>
      <c r="W36" s="23">
        <v>0</v>
      </c>
      <c r="X36" s="23">
        <v>0</v>
      </c>
      <c r="Y36" s="23">
        <v>0</v>
      </c>
      <c r="Z36" s="23">
        <v>0</v>
      </c>
      <c r="AA36" s="25">
        <v>1</v>
      </c>
      <c r="AB36" s="28"/>
    </row>
    <row r="37" spans="1:28" ht="84" x14ac:dyDescent="0.25">
      <c r="A37" s="18" t="s">
        <v>71</v>
      </c>
      <c r="B37" s="34" t="s">
        <v>72</v>
      </c>
      <c r="C37" s="20" t="str">
        <f t="shared" si="7"/>
        <v>2019 год</v>
      </c>
      <c r="D37" s="21">
        <f t="shared" si="6"/>
        <v>0</v>
      </c>
      <c r="E37" s="22">
        <v>0</v>
      </c>
      <c r="F37" s="22">
        <v>0</v>
      </c>
      <c r="G37" s="23">
        <v>0</v>
      </c>
      <c r="H37" s="23">
        <v>0</v>
      </c>
      <c r="I37" s="23">
        <f t="shared" si="0"/>
        <v>0</v>
      </c>
      <c r="J37" s="22">
        <f t="shared" si="1"/>
        <v>0</v>
      </c>
      <c r="K37" s="22">
        <v>0</v>
      </c>
      <c r="L37" s="23">
        <v>0</v>
      </c>
      <c r="M37" s="23">
        <v>0</v>
      </c>
      <c r="N37" s="23">
        <v>0</v>
      </c>
      <c r="O37" s="23">
        <f t="shared" si="2"/>
        <v>0</v>
      </c>
      <c r="P37" s="23">
        <f t="shared" si="3"/>
        <v>0</v>
      </c>
      <c r="Q37" s="23">
        <v>0</v>
      </c>
      <c r="R37" s="23">
        <v>0</v>
      </c>
      <c r="S37" s="23">
        <v>0</v>
      </c>
      <c r="T37" s="23">
        <v>0</v>
      </c>
      <c r="U37" s="23">
        <f t="shared" si="4"/>
        <v>0</v>
      </c>
      <c r="V37" s="23">
        <f t="shared" si="5"/>
        <v>0</v>
      </c>
      <c r="W37" s="23">
        <v>0</v>
      </c>
      <c r="X37" s="23">
        <v>0</v>
      </c>
      <c r="Y37" s="23">
        <v>0</v>
      </c>
      <c r="Z37" s="23">
        <v>0</v>
      </c>
      <c r="AA37" s="25">
        <v>0</v>
      </c>
      <c r="AB37" s="28"/>
    </row>
    <row r="38" spans="1:28" ht="84" x14ac:dyDescent="0.25">
      <c r="A38" s="18" t="s">
        <v>73</v>
      </c>
      <c r="B38" s="35" t="s">
        <v>74</v>
      </c>
      <c r="C38" s="20" t="str">
        <f t="shared" si="7"/>
        <v>2019 год</v>
      </c>
      <c r="D38" s="21">
        <f t="shared" si="6"/>
        <v>0</v>
      </c>
      <c r="E38" s="22"/>
      <c r="F38" s="22">
        <v>0</v>
      </c>
      <c r="G38" s="23">
        <v>0</v>
      </c>
      <c r="H38" s="23">
        <v>0</v>
      </c>
      <c r="I38" s="23">
        <f t="shared" si="0"/>
        <v>0</v>
      </c>
      <c r="J38" s="22">
        <f t="shared" si="1"/>
        <v>0</v>
      </c>
      <c r="K38" s="22">
        <v>0</v>
      </c>
      <c r="L38" s="23">
        <v>0</v>
      </c>
      <c r="M38" s="23">
        <v>0</v>
      </c>
      <c r="N38" s="23">
        <v>0</v>
      </c>
      <c r="O38" s="23">
        <f>P38+T38</f>
        <v>0</v>
      </c>
      <c r="P38" s="23">
        <f t="shared" si="3"/>
        <v>0</v>
      </c>
      <c r="Q38" s="23">
        <v>0</v>
      </c>
      <c r="R38" s="23">
        <v>0</v>
      </c>
      <c r="S38" s="23">
        <v>0</v>
      </c>
      <c r="T38" s="23">
        <v>0</v>
      </c>
      <c r="U38" s="23">
        <f t="shared" si="4"/>
        <v>0</v>
      </c>
      <c r="V38" s="23">
        <f t="shared" si="5"/>
        <v>0</v>
      </c>
      <c r="W38" s="23">
        <v>0</v>
      </c>
      <c r="X38" s="23">
        <v>0</v>
      </c>
      <c r="Y38" s="23">
        <v>0</v>
      </c>
      <c r="Z38" s="23">
        <v>0</v>
      </c>
      <c r="AA38" s="25">
        <v>77</v>
      </c>
      <c r="AB38" s="28"/>
    </row>
    <row r="39" spans="1:28" x14ac:dyDescent="0.25">
      <c r="A39" s="79" t="s">
        <v>93</v>
      </c>
      <c r="B39" s="80"/>
      <c r="C39" s="10" t="str">
        <f t="shared" si="7"/>
        <v>2019 год</v>
      </c>
      <c r="D39" s="16">
        <f>D28+D13+D19</f>
        <v>1426.6659999999999</v>
      </c>
      <c r="E39" s="16">
        <f t="shared" ref="E39:Z39" si="8">E28+E13+E19</f>
        <v>489.86599999999999</v>
      </c>
      <c r="F39" s="16">
        <f t="shared" si="8"/>
        <v>0</v>
      </c>
      <c r="G39" s="16">
        <f t="shared" si="8"/>
        <v>0</v>
      </c>
      <c r="H39" s="16">
        <f t="shared" si="8"/>
        <v>936.8</v>
      </c>
      <c r="I39" s="16">
        <f t="shared" si="8"/>
        <v>1426.6659999999999</v>
      </c>
      <c r="J39" s="16">
        <f t="shared" si="8"/>
        <v>489.86599999999999</v>
      </c>
      <c r="K39" s="16">
        <f t="shared" si="8"/>
        <v>489.86599999999999</v>
      </c>
      <c r="L39" s="16">
        <f t="shared" si="8"/>
        <v>0</v>
      </c>
      <c r="M39" s="16">
        <f t="shared" si="8"/>
        <v>0</v>
      </c>
      <c r="N39" s="16">
        <f t="shared" si="8"/>
        <v>936.8</v>
      </c>
      <c r="O39" s="16">
        <f t="shared" si="8"/>
        <v>17.740000000000002</v>
      </c>
      <c r="P39" s="16">
        <f t="shared" si="8"/>
        <v>2.74</v>
      </c>
      <c r="Q39" s="16">
        <f t="shared" si="8"/>
        <v>2.74</v>
      </c>
      <c r="R39" s="16">
        <f t="shared" si="8"/>
        <v>0</v>
      </c>
      <c r="S39" s="16">
        <f t="shared" si="8"/>
        <v>0</v>
      </c>
      <c r="T39" s="16">
        <f t="shared" si="8"/>
        <v>15</v>
      </c>
      <c r="U39" s="16">
        <f t="shared" si="8"/>
        <v>17.740000000000002</v>
      </c>
      <c r="V39" s="16">
        <f t="shared" si="8"/>
        <v>2.74</v>
      </c>
      <c r="W39" s="16">
        <f t="shared" si="8"/>
        <v>2.74</v>
      </c>
      <c r="X39" s="16">
        <f t="shared" si="8"/>
        <v>0</v>
      </c>
      <c r="Y39" s="16">
        <f t="shared" si="8"/>
        <v>0</v>
      </c>
      <c r="Z39" s="16">
        <f t="shared" si="8"/>
        <v>15</v>
      </c>
      <c r="AA39" s="27">
        <f>AA28+AA13+AA19</f>
        <v>189</v>
      </c>
      <c r="AB39" s="36"/>
    </row>
    <row r="40" spans="1:28" ht="33" customHeight="1" x14ac:dyDescent="0.25">
      <c r="A40" s="77" t="s">
        <v>86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 spans="1:28" ht="106.5" customHeight="1" x14ac:dyDescent="0.25">
      <c r="A41" s="45" t="s">
        <v>22</v>
      </c>
      <c r="B41" s="60" t="s">
        <v>23</v>
      </c>
      <c r="C41" s="61"/>
      <c r="D41" s="14">
        <f>E41+F41+G41</f>
        <v>0</v>
      </c>
      <c r="E41" s="15">
        <f>E42+E43+E44+E45+E46</f>
        <v>0</v>
      </c>
      <c r="F41" s="15">
        <f>F42+F43+F44+F45+F46</f>
        <v>0</v>
      </c>
      <c r="G41" s="15">
        <f>G42+G43+G44+G45+G46</f>
        <v>0</v>
      </c>
      <c r="H41" s="15">
        <f>H42+H43+H44+H45+H46</f>
        <v>0</v>
      </c>
      <c r="I41" s="16">
        <f t="shared" ref="I41:I66" si="9">J41+N41</f>
        <v>0</v>
      </c>
      <c r="J41" s="15">
        <f t="shared" ref="J41:J66" si="10">K41+L41+M41</f>
        <v>0</v>
      </c>
      <c r="K41" s="15">
        <f>K42+K43+K44+K45+K46</f>
        <v>0</v>
      </c>
      <c r="L41" s="15">
        <f>L42+L43+L44+L45+L46</f>
        <v>0</v>
      </c>
      <c r="M41" s="15">
        <f>M42+M43+M44+M45+M46</f>
        <v>0</v>
      </c>
      <c r="N41" s="15">
        <f>N42+N43+N44+N45+N46</f>
        <v>0</v>
      </c>
      <c r="O41" s="16">
        <f t="shared" ref="O41:O65" si="11">P41+T41</f>
        <v>0</v>
      </c>
      <c r="P41" s="16">
        <f t="shared" ref="P41:P66" si="12">Q41+R41+S41</f>
        <v>0</v>
      </c>
      <c r="Q41" s="15">
        <f>Q42+Q43+Q44+Q45+Q46</f>
        <v>0</v>
      </c>
      <c r="R41" s="15">
        <f>R42+R43+R44+R45+R46</f>
        <v>0</v>
      </c>
      <c r="S41" s="15">
        <f>S42+S43+S44+S45+S46</f>
        <v>0</v>
      </c>
      <c r="T41" s="15">
        <f>T42+T43+T44+T45+T46</f>
        <v>0</v>
      </c>
      <c r="U41" s="16">
        <f t="shared" ref="U41:U66" si="13">V41+Z41</f>
        <v>0</v>
      </c>
      <c r="V41" s="16">
        <f t="shared" ref="V41:V66" si="14">W41+X41+Y41</f>
        <v>0</v>
      </c>
      <c r="W41" s="15">
        <f>W42+W43+W44+W45+W46</f>
        <v>0</v>
      </c>
      <c r="X41" s="15">
        <f>X42+X43+X44+X45+X46</f>
        <v>0</v>
      </c>
      <c r="Y41" s="15">
        <f>Y42+Y43+Y44+Y45+Y46</f>
        <v>0</v>
      </c>
      <c r="Z41" s="15">
        <f>Z42+Z43+Z44+Z45+Z46</f>
        <v>0</v>
      </c>
      <c r="AA41" s="17">
        <f>AA42+AA43+AA44+AA45+AA46</f>
        <v>5</v>
      </c>
    </row>
    <row r="42" spans="1:28" ht="84" x14ac:dyDescent="0.25">
      <c r="A42" s="18" t="s">
        <v>24</v>
      </c>
      <c r="B42" s="19" t="s">
        <v>25</v>
      </c>
      <c r="C42" s="20" t="s">
        <v>77</v>
      </c>
      <c r="D42" s="21">
        <f t="shared" ref="D42:D66" si="15">E42+F42+G42</f>
        <v>0</v>
      </c>
      <c r="E42" s="22"/>
      <c r="F42" s="22"/>
      <c r="G42" s="22"/>
      <c r="H42" s="22"/>
      <c r="I42" s="23">
        <f t="shared" si="9"/>
        <v>0</v>
      </c>
      <c r="J42" s="22">
        <f t="shared" si="10"/>
        <v>0</v>
      </c>
      <c r="K42" s="22"/>
      <c r="L42" s="22"/>
      <c r="M42" s="22"/>
      <c r="N42" s="22"/>
      <c r="O42" s="23">
        <f t="shared" si="11"/>
        <v>0</v>
      </c>
      <c r="P42" s="23">
        <f t="shared" si="12"/>
        <v>0</v>
      </c>
      <c r="Q42" s="22"/>
      <c r="R42" s="22"/>
      <c r="S42" s="22"/>
      <c r="T42" s="22"/>
      <c r="U42" s="23">
        <f t="shared" si="13"/>
        <v>0</v>
      </c>
      <c r="V42" s="23">
        <f t="shared" si="14"/>
        <v>0</v>
      </c>
      <c r="W42" s="22"/>
      <c r="X42" s="22"/>
      <c r="Y42" s="22"/>
      <c r="Z42" s="22"/>
      <c r="AA42" s="24">
        <v>1</v>
      </c>
    </row>
    <row r="43" spans="1:28" ht="147" x14ac:dyDescent="0.25">
      <c r="A43" s="18" t="s">
        <v>27</v>
      </c>
      <c r="B43" s="19" t="s">
        <v>28</v>
      </c>
      <c r="C43" s="20" t="str">
        <f>C42</f>
        <v>2020 год</v>
      </c>
      <c r="D43" s="21">
        <f t="shared" si="15"/>
        <v>0</v>
      </c>
      <c r="E43" s="22"/>
      <c r="F43" s="22">
        <v>0</v>
      </c>
      <c r="G43" s="23">
        <v>0</v>
      </c>
      <c r="H43" s="23">
        <v>0</v>
      </c>
      <c r="I43" s="23">
        <f t="shared" si="9"/>
        <v>0</v>
      </c>
      <c r="J43" s="22">
        <f t="shared" si="10"/>
        <v>0</v>
      </c>
      <c r="K43" s="22"/>
      <c r="L43" s="23">
        <v>0</v>
      </c>
      <c r="M43" s="23">
        <v>0</v>
      </c>
      <c r="N43" s="23">
        <v>0</v>
      </c>
      <c r="O43" s="23">
        <f t="shared" si="11"/>
        <v>0</v>
      </c>
      <c r="P43" s="23">
        <f t="shared" si="12"/>
        <v>0</v>
      </c>
      <c r="Q43" s="23"/>
      <c r="R43" s="23">
        <v>0</v>
      </c>
      <c r="S43" s="23">
        <v>0</v>
      </c>
      <c r="T43" s="23">
        <v>0</v>
      </c>
      <c r="U43" s="23">
        <f t="shared" si="13"/>
        <v>0</v>
      </c>
      <c r="V43" s="23">
        <f t="shared" si="14"/>
        <v>0</v>
      </c>
      <c r="W43" s="23"/>
      <c r="X43" s="23">
        <v>0</v>
      </c>
      <c r="Y43" s="23">
        <v>0</v>
      </c>
      <c r="Z43" s="23">
        <v>0</v>
      </c>
      <c r="AA43" s="25">
        <v>1</v>
      </c>
    </row>
    <row r="44" spans="1:28" ht="188.25" customHeight="1" x14ac:dyDescent="0.25">
      <c r="A44" s="18" t="s">
        <v>29</v>
      </c>
      <c r="B44" s="19" t="s">
        <v>30</v>
      </c>
      <c r="C44" s="20" t="str">
        <f>C43</f>
        <v>2020 год</v>
      </c>
      <c r="D44" s="21">
        <f t="shared" si="15"/>
        <v>0</v>
      </c>
      <c r="E44" s="22"/>
      <c r="F44" s="22">
        <v>0</v>
      </c>
      <c r="G44" s="23">
        <v>0</v>
      </c>
      <c r="H44" s="23">
        <v>0</v>
      </c>
      <c r="I44" s="23">
        <f t="shared" si="9"/>
        <v>0</v>
      </c>
      <c r="J44" s="22">
        <f t="shared" si="10"/>
        <v>0</v>
      </c>
      <c r="K44" s="22"/>
      <c r="L44" s="23">
        <v>0</v>
      </c>
      <c r="M44" s="23">
        <v>0</v>
      </c>
      <c r="N44" s="23">
        <v>0</v>
      </c>
      <c r="O44" s="23">
        <f t="shared" si="11"/>
        <v>0</v>
      </c>
      <c r="P44" s="23">
        <f t="shared" si="12"/>
        <v>0</v>
      </c>
      <c r="Q44" s="23"/>
      <c r="R44" s="23">
        <v>0</v>
      </c>
      <c r="S44" s="23">
        <v>0</v>
      </c>
      <c r="T44" s="23">
        <v>0</v>
      </c>
      <c r="U44" s="23">
        <f t="shared" si="13"/>
        <v>0</v>
      </c>
      <c r="V44" s="23">
        <f t="shared" si="14"/>
        <v>0</v>
      </c>
      <c r="W44" s="23"/>
      <c r="X44" s="23">
        <v>0</v>
      </c>
      <c r="Y44" s="23">
        <v>0</v>
      </c>
      <c r="Z44" s="23">
        <v>0</v>
      </c>
      <c r="AA44" s="25">
        <v>1</v>
      </c>
    </row>
    <row r="45" spans="1:28" ht="252" x14ac:dyDescent="0.25">
      <c r="A45" s="18" t="s">
        <v>31</v>
      </c>
      <c r="B45" s="19" t="s">
        <v>32</v>
      </c>
      <c r="C45" s="20" t="str">
        <f>C44</f>
        <v>2020 год</v>
      </c>
      <c r="D45" s="21">
        <f t="shared" si="15"/>
        <v>0</v>
      </c>
      <c r="E45" s="22"/>
      <c r="F45" s="22">
        <v>0</v>
      </c>
      <c r="G45" s="23">
        <v>0</v>
      </c>
      <c r="H45" s="23">
        <v>0</v>
      </c>
      <c r="I45" s="23">
        <f t="shared" si="9"/>
        <v>0</v>
      </c>
      <c r="J45" s="22">
        <f t="shared" si="10"/>
        <v>0</v>
      </c>
      <c r="K45" s="22"/>
      <c r="L45" s="23">
        <v>0</v>
      </c>
      <c r="M45" s="23">
        <v>0</v>
      </c>
      <c r="N45" s="23">
        <v>0</v>
      </c>
      <c r="O45" s="23">
        <f t="shared" si="11"/>
        <v>0</v>
      </c>
      <c r="P45" s="23">
        <f t="shared" si="12"/>
        <v>0</v>
      </c>
      <c r="Q45" s="23"/>
      <c r="R45" s="23">
        <v>0</v>
      </c>
      <c r="S45" s="23">
        <v>0</v>
      </c>
      <c r="T45" s="23">
        <v>0</v>
      </c>
      <c r="U45" s="23">
        <f t="shared" si="13"/>
        <v>0</v>
      </c>
      <c r="V45" s="23">
        <f t="shared" si="14"/>
        <v>0</v>
      </c>
      <c r="W45" s="23"/>
      <c r="X45" s="23">
        <v>0</v>
      </c>
      <c r="Y45" s="23">
        <v>0</v>
      </c>
      <c r="Z45" s="23">
        <v>0</v>
      </c>
      <c r="AA45" s="25">
        <v>1</v>
      </c>
    </row>
    <row r="46" spans="1:28" ht="84" x14ac:dyDescent="0.25">
      <c r="A46" s="18" t="s">
        <v>33</v>
      </c>
      <c r="B46" s="19" t="s">
        <v>34</v>
      </c>
      <c r="C46" s="20" t="str">
        <f>C45</f>
        <v>2020 год</v>
      </c>
      <c r="D46" s="21">
        <f t="shared" si="15"/>
        <v>0</v>
      </c>
      <c r="E46" s="22"/>
      <c r="F46" s="22">
        <v>0</v>
      </c>
      <c r="G46" s="23">
        <v>0</v>
      </c>
      <c r="H46" s="23">
        <v>0</v>
      </c>
      <c r="I46" s="23">
        <f t="shared" si="9"/>
        <v>0</v>
      </c>
      <c r="J46" s="22">
        <f t="shared" si="10"/>
        <v>0</v>
      </c>
      <c r="K46" s="22"/>
      <c r="L46" s="23">
        <v>0</v>
      </c>
      <c r="M46" s="23">
        <v>0</v>
      </c>
      <c r="N46" s="23">
        <v>0</v>
      </c>
      <c r="O46" s="23">
        <f t="shared" si="11"/>
        <v>0</v>
      </c>
      <c r="P46" s="23">
        <f t="shared" si="12"/>
        <v>0</v>
      </c>
      <c r="Q46" s="23"/>
      <c r="R46" s="23">
        <v>0</v>
      </c>
      <c r="S46" s="23">
        <v>0</v>
      </c>
      <c r="T46" s="23">
        <v>0</v>
      </c>
      <c r="U46" s="23">
        <f t="shared" si="13"/>
        <v>0</v>
      </c>
      <c r="V46" s="23">
        <f t="shared" si="14"/>
        <v>0</v>
      </c>
      <c r="W46" s="23"/>
      <c r="X46" s="23">
        <v>0</v>
      </c>
      <c r="Y46" s="23">
        <v>0</v>
      </c>
      <c r="Z46" s="23">
        <v>0</v>
      </c>
      <c r="AA46" s="25">
        <v>1</v>
      </c>
    </row>
    <row r="47" spans="1:28" ht="123" customHeight="1" x14ac:dyDescent="0.25">
      <c r="A47" s="26" t="s">
        <v>35</v>
      </c>
      <c r="B47" s="57" t="s">
        <v>36</v>
      </c>
      <c r="C47" s="58"/>
      <c r="D47" s="14">
        <f>E47+F47+G47+H47</f>
        <v>3253.8890000000001</v>
      </c>
      <c r="E47" s="16">
        <f>E48+E53+E54+E55</f>
        <v>764.98900000000003</v>
      </c>
      <c r="F47" s="16">
        <f>F48+F53+F54+F55</f>
        <v>744.1</v>
      </c>
      <c r="G47" s="16">
        <f>G48+G53+G54+G55</f>
        <v>0</v>
      </c>
      <c r="H47" s="16">
        <f>H48+H53+H54+H55</f>
        <v>1744.8</v>
      </c>
      <c r="I47" s="16">
        <f>J47+N47</f>
        <v>3253.8890000000001</v>
      </c>
      <c r="J47" s="15">
        <f t="shared" si="10"/>
        <v>1509.0889999999999</v>
      </c>
      <c r="K47" s="16">
        <f>K48+K53+K54+K55</f>
        <v>764.98900000000003</v>
      </c>
      <c r="L47" s="16">
        <f>L48+L53+L54+L55</f>
        <v>744.1</v>
      </c>
      <c r="M47" s="16">
        <f>M48+M53+M54+M55</f>
        <v>0</v>
      </c>
      <c r="N47" s="16">
        <f>N48+N53+N54+N55</f>
        <v>1744.8</v>
      </c>
      <c r="O47" s="16">
        <f t="shared" si="11"/>
        <v>3028.0550000000003</v>
      </c>
      <c r="P47" s="16">
        <f t="shared" si="12"/>
        <v>1451.0540000000001</v>
      </c>
      <c r="Q47" s="16">
        <f>Q48+Q53+Q54+Q55</f>
        <v>761.15600000000006</v>
      </c>
      <c r="R47" s="16">
        <f>R48+R53+R54+R55</f>
        <v>689.89800000000002</v>
      </c>
      <c r="S47" s="16">
        <f>S48+S53+S54+S55</f>
        <v>0</v>
      </c>
      <c r="T47" s="16">
        <f>T48+T53+T54+T55</f>
        <v>1577.001</v>
      </c>
      <c r="U47" s="16">
        <f t="shared" si="13"/>
        <v>2321.3609999999999</v>
      </c>
      <c r="V47" s="16">
        <f t="shared" si="14"/>
        <v>1429.585</v>
      </c>
      <c r="W47" s="16">
        <f>W48+W53+W54+W55</f>
        <v>739.68700000000001</v>
      </c>
      <c r="X47" s="16">
        <f>X48+X53+X54+X55</f>
        <v>689.89800000000002</v>
      </c>
      <c r="Y47" s="16">
        <f>Y48+Y53+Y54+Y55</f>
        <v>0</v>
      </c>
      <c r="Z47" s="16">
        <f>Z48+Z53+Z54+Z55</f>
        <v>891.77599999999995</v>
      </c>
      <c r="AA47" s="27">
        <f>AA48+AA54+AA55+AA53</f>
        <v>12</v>
      </c>
    </row>
    <row r="48" spans="1:28" ht="116.25" customHeight="1" x14ac:dyDescent="0.25">
      <c r="A48" s="18" t="s">
        <v>37</v>
      </c>
      <c r="B48" s="19" t="s">
        <v>38</v>
      </c>
      <c r="C48" s="62" t="s">
        <v>77</v>
      </c>
      <c r="D48" s="21">
        <f t="shared" si="15"/>
        <v>796.72</v>
      </c>
      <c r="E48" s="23">
        <f>E49+E50+E51+E52</f>
        <v>52.62</v>
      </c>
      <c r="F48" s="23">
        <f>F49+F50+F51+F52</f>
        <v>744.1</v>
      </c>
      <c r="G48" s="23">
        <f>G49+G50+G51+G52</f>
        <v>0</v>
      </c>
      <c r="H48" s="23">
        <f>H49+H50+H51+H52</f>
        <v>0</v>
      </c>
      <c r="I48" s="23">
        <f t="shared" si="9"/>
        <v>796.72</v>
      </c>
      <c r="J48" s="21">
        <f t="shared" si="10"/>
        <v>796.72</v>
      </c>
      <c r="K48" s="23">
        <f>K49+K50+K51+K52</f>
        <v>52.62</v>
      </c>
      <c r="L48" s="23">
        <f>L49+L50+L51+L52</f>
        <v>744.1</v>
      </c>
      <c r="M48" s="23">
        <f>M49+M50+M51+M52</f>
        <v>0</v>
      </c>
      <c r="N48" s="23">
        <f>N49+N50+N51+N52</f>
        <v>0</v>
      </c>
      <c r="O48" s="23">
        <f t="shared" si="11"/>
        <v>738.68500000000006</v>
      </c>
      <c r="P48" s="23">
        <f t="shared" si="12"/>
        <v>738.68500000000006</v>
      </c>
      <c r="Q48" s="23">
        <f>Q49+Q50+Q51+Q52</f>
        <v>48.786999999999999</v>
      </c>
      <c r="R48" s="23">
        <f>R49+R50+R51+R52</f>
        <v>689.89800000000002</v>
      </c>
      <c r="S48" s="23">
        <f>S49+S50+S51+S52</f>
        <v>0</v>
      </c>
      <c r="T48" s="23">
        <f>T49+T50+T51+T52</f>
        <v>0</v>
      </c>
      <c r="U48" s="23">
        <f t="shared" si="13"/>
        <v>738.68500000000006</v>
      </c>
      <c r="V48" s="23">
        <f t="shared" si="14"/>
        <v>738.68500000000006</v>
      </c>
      <c r="W48" s="23">
        <f>W49+W50+W51+W52</f>
        <v>48.786999999999999</v>
      </c>
      <c r="X48" s="23">
        <f>X49+X50+X51+X52</f>
        <v>689.89800000000002</v>
      </c>
      <c r="Y48" s="23">
        <f>Y49+Y50+Y51+Y52</f>
        <v>0</v>
      </c>
      <c r="Z48" s="23">
        <f>Z49+Z50+Z51+Z52</f>
        <v>0</v>
      </c>
      <c r="AA48" s="32">
        <v>1</v>
      </c>
    </row>
    <row r="49" spans="1:27" x14ac:dyDescent="0.25">
      <c r="A49" s="18" t="s">
        <v>39</v>
      </c>
      <c r="B49" s="19" t="s">
        <v>40</v>
      </c>
      <c r="C49" s="62"/>
      <c r="D49" s="21">
        <f t="shared" si="15"/>
        <v>0</v>
      </c>
      <c r="E49" s="23">
        <v>0</v>
      </c>
      <c r="F49" s="29">
        <v>0</v>
      </c>
      <c r="G49" s="29">
        <v>0</v>
      </c>
      <c r="H49" s="29">
        <v>0</v>
      </c>
      <c r="I49" s="23">
        <f t="shared" si="9"/>
        <v>0</v>
      </c>
      <c r="J49" s="22">
        <f t="shared" si="10"/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1"/>
        <v>0</v>
      </c>
      <c r="P49" s="23">
        <f t="shared" si="12"/>
        <v>0</v>
      </c>
      <c r="Q49" s="23">
        <v>0</v>
      </c>
      <c r="R49" s="23">
        <v>0</v>
      </c>
      <c r="S49" s="23">
        <v>0</v>
      </c>
      <c r="T49" s="23">
        <v>0</v>
      </c>
      <c r="U49" s="23">
        <f t="shared" si="13"/>
        <v>0</v>
      </c>
      <c r="V49" s="23">
        <f t="shared" si="14"/>
        <v>0</v>
      </c>
      <c r="W49" s="23">
        <v>0</v>
      </c>
      <c r="X49" s="23">
        <v>0</v>
      </c>
      <c r="Y49" s="23">
        <v>0</v>
      </c>
      <c r="Z49" s="23">
        <v>0</v>
      </c>
      <c r="AA49" s="32">
        <v>0</v>
      </c>
    </row>
    <row r="50" spans="1:27" x14ac:dyDescent="0.25">
      <c r="A50" s="18" t="s">
        <v>41</v>
      </c>
      <c r="B50" s="19" t="s">
        <v>42</v>
      </c>
      <c r="C50" s="62"/>
      <c r="D50" s="21">
        <f t="shared" si="15"/>
        <v>796.72</v>
      </c>
      <c r="E50" s="23">
        <v>52.62</v>
      </c>
      <c r="F50" s="23">
        <v>744.1</v>
      </c>
      <c r="G50" s="29">
        <v>0</v>
      </c>
      <c r="H50" s="29">
        <v>0</v>
      </c>
      <c r="I50" s="23">
        <f t="shared" si="9"/>
        <v>796.72</v>
      </c>
      <c r="J50" s="22">
        <f t="shared" si="10"/>
        <v>796.72</v>
      </c>
      <c r="K50" s="23">
        <v>52.62</v>
      </c>
      <c r="L50" s="23">
        <v>744.1</v>
      </c>
      <c r="M50" s="23">
        <v>0</v>
      </c>
      <c r="N50" s="23">
        <v>0</v>
      </c>
      <c r="O50" s="23">
        <f t="shared" si="11"/>
        <v>738.68500000000006</v>
      </c>
      <c r="P50" s="23">
        <f>Q50+R50+S50</f>
        <v>738.68500000000006</v>
      </c>
      <c r="Q50" s="23">
        <v>48.786999999999999</v>
      </c>
      <c r="R50" s="23">
        <v>689.89800000000002</v>
      </c>
      <c r="S50" s="23">
        <v>0</v>
      </c>
      <c r="T50" s="23">
        <v>0</v>
      </c>
      <c r="U50" s="23">
        <f t="shared" si="13"/>
        <v>738.68500000000006</v>
      </c>
      <c r="V50" s="23">
        <f t="shared" si="14"/>
        <v>738.68500000000006</v>
      </c>
      <c r="W50" s="23">
        <v>48.786999999999999</v>
      </c>
      <c r="X50" s="23">
        <v>689.89800000000002</v>
      </c>
      <c r="Y50" s="23">
        <v>0</v>
      </c>
      <c r="Z50" s="23">
        <v>0</v>
      </c>
      <c r="AA50" s="32">
        <v>1</v>
      </c>
    </row>
    <row r="51" spans="1:27" ht="42" x14ac:dyDescent="0.25">
      <c r="A51" s="18" t="s">
        <v>43</v>
      </c>
      <c r="B51" s="19" t="s">
        <v>44</v>
      </c>
      <c r="C51" s="62"/>
      <c r="D51" s="21">
        <f t="shared" si="15"/>
        <v>0</v>
      </c>
      <c r="E51" s="23">
        <v>0</v>
      </c>
      <c r="F51" s="29">
        <v>0</v>
      </c>
      <c r="G51" s="29">
        <v>0</v>
      </c>
      <c r="H51" s="29">
        <v>0</v>
      </c>
      <c r="I51" s="23">
        <f t="shared" si="9"/>
        <v>0</v>
      </c>
      <c r="J51" s="22">
        <f t="shared" si="10"/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1"/>
        <v>0</v>
      </c>
      <c r="P51" s="23">
        <f t="shared" si="12"/>
        <v>0</v>
      </c>
      <c r="Q51" s="23">
        <v>0</v>
      </c>
      <c r="R51" s="23">
        <v>0</v>
      </c>
      <c r="S51" s="23">
        <v>0</v>
      </c>
      <c r="T51" s="23">
        <v>0</v>
      </c>
      <c r="U51" s="23">
        <f t="shared" si="13"/>
        <v>0</v>
      </c>
      <c r="V51" s="23">
        <f t="shared" si="14"/>
        <v>0</v>
      </c>
      <c r="W51" s="23">
        <v>0</v>
      </c>
      <c r="X51" s="23">
        <v>0</v>
      </c>
      <c r="Y51" s="23">
        <v>0</v>
      </c>
      <c r="Z51" s="23">
        <v>0</v>
      </c>
      <c r="AA51" s="32">
        <v>0</v>
      </c>
    </row>
    <row r="52" spans="1:27" x14ac:dyDescent="0.25">
      <c r="A52" s="18" t="s">
        <v>45</v>
      </c>
      <c r="B52" s="19" t="s">
        <v>46</v>
      </c>
      <c r="C52" s="62"/>
      <c r="D52" s="21">
        <f t="shared" si="15"/>
        <v>0</v>
      </c>
      <c r="E52" s="23">
        <v>0</v>
      </c>
      <c r="F52" s="29">
        <v>0</v>
      </c>
      <c r="G52" s="29">
        <v>0</v>
      </c>
      <c r="H52" s="29">
        <v>0</v>
      </c>
      <c r="I52" s="23">
        <f t="shared" si="9"/>
        <v>0</v>
      </c>
      <c r="J52" s="22">
        <f t="shared" si="10"/>
        <v>0</v>
      </c>
      <c r="K52" s="23">
        <v>0</v>
      </c>
      <c r="L52" s="23">
        <v>0</v>
      </c>
      <c r="M52" s="23">
        <v>0</v>
      </c>
      <c r="N52" s="23">
        <v>0</v>
      </c>
      <c r="O52" s="23">
        <f t="shared" si="11"/>
        <v>0</v>
      </c>
      <c r="P52" s="23">
        <f t="shared" si="12"/>
        <v>0</v>
      </c>
      <c r="Q52" s="23">
        <v>0</v>
      </c>
      <c r="R52" s="23">
        <v>0</v>
      </c>
      <c r="S52" s="23">
        <v>0</v>
      </c>
      <c r="T52" s="23">
        <v>0</v>
      </c>
      <c r="U52" s="23">
        <f t="shared" si="13"/>
        <v>0</v>
      </c>
      <c r="V52" s="23">
        <f t="shared" si="14"/>
        <v>0</v>
      </c>
      <c r="W52" s="23">
        <v>0</v>
      </c>
      <c r="X52" s="23">
        <v>0</v>
      </c>
      <c r="Y52" s="23">
        <v>0</v>
      </c>
      <c r="Z52" s="23">
        <v>0</v>
      </c>
      <c r="AA52" s="32">
        <v>0</v>
      </c>
    </row>
    <row r="53" spans="1:27" ht="66" customHeight="1" x14ac:dyDescent="0.25">
      <c r="A53" s="18" t="s">
        <v>47</v>
      </c>
      <c r="B53" s="19" t="s">
        <v>48</v>
      </c>
      <c r="C53" s="44" t="str">
        <f>C48</f>
        <v>2020 год</v>
      </c>
      <c r="D53" s="21">
        <f t="shared" si="15"/>
        <v>712.36900000000003</v>
      </c>
      <c r="E53" s="23">
        <v>712.36900000000003</v>
      </c>
      <c r="F53" s="29">
        <v>0</v>
      </c>
      <c r="G53" s="29">
        <v>0</v>
      </c>
      <c r="H53" s="29">
        <v>0</v>
      </c>
      <c r="I53" s="23">
        <f t="shared" si="9"/>
        <v>712.36900000000003</v>
      </c>
      <c r="J53" s="22">
        <f t="shared" si="10"/>
        <v>712.36900000000003</v>
      </c>
      <c r="K53" s="23">
        <v>712.36900000000003</v>
      </c>
      <c r="L53" s="23">
        <v>0</v>
      </c>
      <c r="M53" s="23">
        <v>0</v>
      </c>
      <c r="N53" s="23">
        <v>0</v>
      </c>
      <c r="O53" s="23">
        <f t="shared" si="11"/>
        <v>712.36900000000003</v>
      </c>
      <c r="P53" s="23">
        <f t="shared" si="12"/>
        <v>712.36900000000003</v>
      </c>
      <c r="Q53" s="23">
        <v>712.36900000000003</v>
      </c>
      <c r="R53" s="23">
        <v>0</v>
      </c>
      <c r="S53" s="23">
        <v>0</v>
      </c>
      <c r="T53" s="23">
        <v>0</v>
      </c>
      <c r="U53" s="23">
        <f t="shared" si="13"/>
        <v>690.9</v>
      </c>
      <c r="V53" s="23">
        <f t="shared" si="14"/>
        <v>690.9</v>
      </c>
      <c r="W53" s="23">
        <v>690.9</v>
      </c>
      <c r="X53" s="23">
        <v>0</v>
      </c>
      <c r="Y53" s="23">
        <v>0</v>
      </c>
      <c r="Z53" s="23">
        <v>0</v>
      </c>
      <c r="AA53" s="32">
        <v>2</v>
      </c>
    </row>
    <row r="54" spans="1:27" ht="252" x14ac:dyDescent="0.25">
      <c r="A54" s="18" t="s">
        <v>49</v>
      </c>
      <c r="B54" s="19" t="s">
        <v>50</v>
      </c>
      <c r="C54" s="44" t="str">
        <f>C53</f>
        <v>2020 год</v>
      </c>
      <c r="D54" s="21">
        <f t="shared" si="15"/>
        <v>0</v>
      </c>
      <c r="E54" s="23">
        <v>0</v>
      </c>
      <c r="F54" s="29">
        <v>0</v>
      </c>
      <c r="G54" s="29">
        <v>0</v>
      </c>
      <c r="H54" s="29">
        <v>0</v>
      </c>
      <c r="I54" s="23">
        <f t="shared" si="9"/>
        <v>0</v>
      </c>
      <c r="J54" s="22">
        <f t="shared" si="10"/>
        <v>0</v>
      </c>
      <c r="K54" s="23">
        <v>0</v>
      </c>
      <c r="L54" s="23">
        <v>0</v>
      </c>
      <c r="M54" s="23">
        <v>0</v>
      </c>
      <c r="N54" s="23">
        <v>0</v>
      </c>
      <c r="O54" s="23">
        <f t="shared" si="11"/>
        <v>0</v>
      </c>
      <c r="P54" s="23">
        <f t="shared" si="12"/>
        <v>0</v>
      </c>
      <c r="Q54" s="23">
        <v>0</v>
      </c>
      <c r="R54" s="23">
        <v>0</v>
      </c>
      <c r="S54" s="23">
        <v>0</v>
      </c>
      <c r="T54" s="23">
        <v>0</v>
      </c>
      <c r="U54" s="23">
        <f t="shared" si="13"/>
        <v>0</v>
      </c>
      <c r="V54" s="23">
        <f t="shared" si="14"/>
        <v>0</v>
      </c>
      <c r="W54" s="23">
        <v>0</v>
      </c>
      <c r="X54" s="23">
        <v>0</v>
      </c>
      <c r="Y54" s="23">
        <v>0</v>
      </c>
      <c r="Z54" s="23">
        <v>0</v>
      </c>
      <c r="AA54" s="32">
        <v>6</v>
      </c>
    </row>
    <row r="55" spans="1:27" ht="84" x14ac:dyDescent="0.25">
      <c r="A55" s="18" t="s">
        <v>51</v>
      </c>
      <c r="B55" s="19" t="s">
        <v>52</v>
      </c>
      <c r="C55" s="44" t="str">
        <f>C54</f>
        <v>2020 год</v>
      </c>
      <c r="D55" s="21">
        <f>E55+F55+G55+H55</f>
        <v>1744.8</v>
      </c>
      <c r="E55" s="23">
        <v>0</v>
      </c>
      <c r="F55" s="29">
        <v>0</v>
      </c>
      <c r="G55" s="29">
        <v>0</v>
      </c>
      <c r="H55" s="23">
        <v>1744.8</v>
      </c>
      <c r="I55" s="23">
        <f>J55+N55</f>
        <v>1744.8</v>
      </c>
      <c r="J55" s="22">
        <f t="shared" si="10"/>
        <v>0</v>
      </c>
      <c r="K55" s="23"/>
      <c r="L55" s="23">
        <v>0</v>
      </c>
      <c r="M55" s="23">
        <v>0</v>
      </c>
      <c r="N55" s="23">
        <v>1744.8</v>
      </c>
      <c r="O55" s="23">
        <f t="shared" si="11"/>
        <v>1577.001</v>
      </c>
      <c r="P55" s="23">
        <f t="shared" si="12"/>
        <v>0</v>
      </c>
      <c r="Q55" s="23">
        <v>0</v>
      </c>
      <c r="R55" s="23">
        <v>0</v>
      </c>
      <c r="S55" s="23">
        <v>0</v>
      </c>
      <c r="T55" s="23">
        <v>1577.001</v>
      </c>
      <c r="U55" s="23">
        <f t="shared" si="13"/>
        <v>891.77599999999995</v>
      </c>
      <c r="V55" s="23">
        <f t="shared" si="14"/>
        <v>0</v>
      </c>
      <c r="W55" s="23">
        <v>0</v>
      </c>
      <c r="X55" s="23">
        <v>0</v>
      </c>
      <c r="Y55" s="23">
        <v>0</v>
      </c>
      <c r="Z55" s="23">
        <v>891.77599999999995</v>
      </c>
      <c r="AA55" s="32">
        <v>3</v>
      </c>
    </row>
    <row r="56" spans="1:27" ht="105" customHeight="1" x14ac:dyDescent="0.25">
      <c r="A56" s="26" t="s">
        <v>53</v>
      </c>
      <c r="B56" s="57" t="s">
        <v>54</v>
      </c>
      <c r="C56" s="58"/>
      <c r="D56" s="14">
        <f>E56+F56+G56</f>
        <v>0</v>
      </c>
      <c r="E56" s="15">
        <f>E57+E58+E59+E60+E61+E62+E63+E64+E65+E66</f>
        <v>0</v>
      </c>
      <c r="F56" s="15">
        <f>F57+F58+F59+F60+F61+F62+F63+F64+F65+F66</f>
        <v>0</v>
      </c>
      <c r="G56" s="15">
        <f>G57+G58+G59+G60+G61+G62+G63+G64+G65+G66</f>
        <v>0</v>
      </c>
      <c r="H56" s="15">
        <f>H57+H58+H59+H60+H61+H62+H63+H64+H65+H66</f>
        <v>0</v>
      </c>
      <c r="I56" s="16">
        <f t="shared" si="9"/>
        <v>0</v>
      </c>
      <c r="J56" s="15">
        <f>K56+L56+M56</f>
        <v>0</v>
      </c>
      <c r="K56" s="15">
        <f>K57+K58+K59+K60+K61+K62+K63+K64+K65+K66</f>
        <v>0</v>
      </c>
      <c r="L56" s="15">
        <f>L57+L58+L59+L60+L61+L62+L63+L64+L65+L66</f>
        <v>0</v>
      </c>
      <c r="M56" s="15">
        <f>M57+M58+M59+M60+M61+M62+M63+M64+M65+M66</f>
        <v>0</v>
      </c>
      <c r="N56" s="15">
        <f>N57+N58+N59+N60+N61+N62+N63+N64+N65+N66</f>
        <v>0</v>
      </c>
      <c r="O56" s="16">
        <f t="shared" si="11"/>
        <v>0</v>
      </c>
      <c r="P56" s="16">
        <f t="shared" si="12"/>
        <v>0</v>
      </c>
      <c r="Q56" s="15">
        <f>Q57+Q58+Q59+Q60+Q61+Q62+Q63+Q64+Q65+Q66</f>
        <v>0</v>
      </c>
      <c r="R56" s="15">
        <f>R57+R58+R59+R60+R61+R62+R63+R64+R65+R66</f>
        <v>0</v>
      </c>
      <c r="S56" s="15">
        <f>S57+S58+S59+S60+S61+S62+S63+S64+S65+S66</f>
        <v>0</v>
      </c>
      <c r="T56" s="15">
        <f>T57+T58+T59+T60+T61+T62+T63+T64+T65+T66</f>
        <v>0</v>
      </c>
      <c r="U56" s="16">
        <f t="shared" si="13"/>
        <v>0</v>
      </c>
      <c r="V56" s="16">
        <f t="shared" si="14"/>
        <v>0</v>
      </c>
      <c r="W56" s="15">
        <f>W57+W58+W59+W60+W61+W62+W63+W64+W65+W66</f>
        <v>0</v>
      </c>
      <c r="X56" s="15">
        <f>X57+X58+X59+X60+X61+X62+X63+X64+X65+X66</f>
        <v>0</v>
      </c>
      <c r="Y56" s="15">
        <f>Y57+Y58+Y59+Y60+Y61+Y62+Y63+Y64+Y65+Y66</f>
        <v>0</v>
      </c>
      <c r="Z56" s="15">
        <f>Z57+Z58+Z59+Z60+Z61+Z62+Z63+Z64+Z65+Z66</f>
        <v>0</v>
      </c>
      <c r="AA56" s="17">
        <f>AA57+AA58+AA59+AA60+AA61+AA62+AA63+AA64+AA65+AA66</f>
        <v>142</v>
      </c>
    </row>
    <row r="57" spans="1:27" ht="63" x14ac:dyDescent="0.25">
      <c r="A57" s="18" t="s">
        <v>55</v>
      </c>
      <c r="B57" s="19" t="s">
        <v>56</v>
      </c>
      <c r="C57" s="20" t="str">
        <f>C48</f>
        <v>2020 год</v>
      </c>
      <c r="D57" s="21">
        <f t="shared" si="15"/>
        <v>0</v>
      </c>
      <c r="E57" s="22">
        <v>0</v>
      </c>
      <c r="F57" s="22">
        <v>0</v>
      </c>
      <c r="G57" s="22">
        <v>0</v>
      </c>
      <c r="H57" s="22">
        <v>0</v>
      </c>
      <c r="I57" s="23">
        <f t="shared" si="9"/>
        <v>0</v>
      </c>
      <c r="J57" s="22">
        <f t="shared" si="10"/>
        <v>0</v>
      </c>
      <c r="K57" s="22"/>
      <c r="L57" s="22"/>
      <c r="M57" s="22"/>
      <c r="N57" s="22"/>
      <c r="O57" s="23">
        <f t="shared" si="11"/>
        <v>0</v>
      </c>
      <c r="P57" s="23">
        <f t="shared" si="12"/>
        <v>0</v>
      </c>
      <c r="Q57" s="23"/>
      <c r="R57" s="23"/>
      <c r="S57" s="23">
        <v>0</v>
      </c>
      <c r="T57" s="23">
        <v>0</v>
      </c>
      <c r="U57" s="23">
        <f t="shared" si="13"/>
        <v>0</v>
      </c>
      <c r="V57" s="23">
        <f t="shared" si="14"/>
        <v>0</v>
      </c>
      <c r="W57" s="23"/>
      <c r="X57" s="23">
        <v>0</v>
      </c>
      <c r="Y57" s="23">
        <v>0</v>
      </c>
      <c r="Z57" s="23">
        <v>0</v>
      </c>
      <c r="AA57" s="25">
        <v>56</v>
      </c>
    </row>
    <row r="58" spans="1:27" ht="63" x14ac:dyDescent="0.25">
      <c r="A58" s="18" t="s">
        <v>57</v>
      </c>
      <c r="B58" s="33" t="s">
        <v>58</v>
      </c>
      <c r="C58" s="20" t="str">
        <f>C48</f>
        <v>2020 год</v>
      </c>
      <c r="D58" s="21">
        <f t="shared" si="15"/>
        <v>0</v>
      </c>
      <c r="E58" s="22">
        <v>0</v>
      </c>
      <c r="F58" s="22">
        <v>0</v>
      </c>
      <c r="G58" s="23">
        <v>0</v>
      </c>
      <c r="H58" s="23">
        <v>0</v>
      </c>
      <c r="I58" s="23">
        <f t="shared" si="9"/>
        <v>0</v>
      </c>
      <c r="J58" s="22">
        <f t="shared" si="10"/>
        <v>0</v>
      </c>
      <c r="K58" s="22"/>
      <c r="L58" s="23"/>
      <c r="M58" s="23"/>
      <c r="N58" s="23"/>
      <c r="O58" s="23">
        <f t="shared" si="11"/>
        <v>0</v>
      </c>
      <c r="P58" s="23">
        <f t="shared" si="12"/>
        <v>0</v>
      </c>
      <c r="Q58" s="23"/>
      <c r="R58" s="23"/>
      <c r="S58" s="23">
        <v>0</v>
      </c>
      <c r="T58" s="23">
        <v>0</v>
      </c>
      <c r="U58" s="23">
        <f t="shared" si="13"/>
        <v>0</v>
      </c>
      <c r="V58" s="23">
        <f t="shared" si="14"/>
        <v>0</v>
      </c>
      <c r="W58" s="23"/>
      <c r="X58" s="23">
        <v>0</v>
      </c>
      <c r="Y58" s="23">
        <v>0</v>
      </c>
      <c r="Z58" s="23">
        <v>0</v>
      </c>
      <c r="AA58" s="25">
        <v>0</v>
      </c>
    </row>
    <row r="59" spans="1:27" ht="63" x14ac:dyDescent="0.25">
      <c r="A59" s="18" t="s">
        <v>59</v>
      </c>
      <c r="B59" s="34" t="s">
        <v>60</v>
      </c>
      <c r="C59" s="20" t="str">
        <f t="shared" ref="C59:C67" si="16">C58</f>
        <v>2020 год</v>
      </c>
      <c r="D59" s="21">
        <f t="shared" si="15"/>
        <v>0</v>
      </c>
      <c r="E59" s="22">
        <v>0</v>
      </c>
      <c r="F59" s="22">
        <v>0</v>
      </c>
      <c r="G59" s="23">
        <v>0</v>
      </c>
      <c r="H59" s="23">
        <v>0</v>
      </c>
      <c r="I59" s="23">
        <f t="shared" si="9"/>
        <v>0</v>
      </c>
      <c r="J59" s="22">
        <f t="shared" si="10"/>
        <v>0</v>
      </c>
      <c r="K59" s="22">
        <v>0</v>
      </c>
      <c r="L59" s="23">
        <v>0</v>
      </c>
      <c r="M59" s="23">
        <v>0</v>
      </c>
      <c r="N59" s="23">
        <v>0</v>
      </c>
      <c r="O59" s="23">
        <f t="shared" si="11"/>
        <v>0</v>
      </c>
      <c r="P59" s="23">
        <f t="shared" si="12"/>
        <v>0</v>
      </c>
      <c r="Q59" s="23">
        <v>0</v>
      </c>
      <c r="R59" s="23">
        <v>0</v>
      </c>
      <c r="S59" s="23">
        <v>0</v>
      </c>
      <c r="T59" s="23">
        <v>0</v>
      </c>
      <c r="U59" s="23">
        <f t="shared" si="13"/>
        <v>0</v>
      </c>
      <c r="V59" s="23">
        <f t="shared" si="14"/>
        <v>0</v>
      </c>
      <c r="W59" s="23"/>
      <c r="X59" s="23">
        <v>0</v>
      </c>
      <c r="Y59" s="23">
        <v>0</v>
      </c>
      <c r="Z59" s="23">
        <v>0</v>
      </c>
      <c r="AA59" s="25">
        <v>0</v>
      </c>
    </row>
    <row r="60" spans="1:27" ht="63" x14ac:dyDescent="0.25">
      <c r="A60" s="18" t="s">
        <v>61</v>
      </c>
      <c r="B60" s="34" t="s">
        <v>62</v>
      </c>
      <c r="C60" s="20" t="str">
        <f t="shared" si="16"/>
        <v>2020 год</v>
      </c>
      <c r="D60" s="21">
        <f t="shared" si="15"/>
        <v>0</v>
      </c>
      <c r="E60" s="22">
        <v>0</v>
      </c>
      <c r="F60" s="22">
        <v>0</v>
      </c>
      <c r="G60" s="23">
        <v>0</v>
      </c>
      <c r="H60" s="23">
        <v>0</v>
      </c>
      <c r="I60" s="23">
        <f t="shared" si="9"/>
        <v>0</v>
      </c>
      <c r="J60" s="22">
        <f t="shared" si="10"/>
        <v>0</v>
      </c>
      <c r="K60" s="22">
        <v>0</v>
      </c>
      <c r="L60" s="23">
        <v>0</v>
      </c>
      <c r="M60" s="23">
        <v>0</v>
      </c>
      <c r="N60" s="23">
        <v>0</v>
      </c>
      <c r="O60" s="23">
        <f t="shared" si="11"/>
        <v>0</v>
      </c>
      <c r="P60" s="23">
        <f t="shared" si="12"/>
        <v>0</v>
      </c>
      <c r="Q60" s="23">
        <v>0</v>
      </c>
      <c r="R60" s="23">
        <v>0</v>
      </c>
      <c r="S60" s="23">
        <v>0</v>
      </c>
      <c r="T60" s="23">
        <v>0</v>
      </c>
      <c r="U60" s="23">
        <f t="shared" si="13"/>
        <v>0</v>
      </c>
      <c r="V60" s="23">
        <f t="shared" si="14"/>
        <v>0</v>
      </c>
      <c r="W60" s="23">
        <v>0</v>
      </c>
      <c r="X60" s="23">
        <v>0</v>
      </c>
      <c r="Y60" s="23">
        <v>0</v>
      </c>
      <c r="Z60" s="23">
        <v>0</v>
      </c>
      <c r="AA60" s="25">
        <v>0</v>
      </c>
    </row>
    <row r="61" spans="1:27" ht="63" x14ac:dyDescent="0.25">
      <c r="A61" s="18" t="s">
        <v>63</v>
      </c>
      <c r="B61" s="34" t="s">
        <v>64</v>
      </c>
      <c r="C61" s="20" t="str">
        <f t="shared" si="16"/>
        <v>2020 год</v>
      </c>
      <c r="D61" s="21">
        <f t="shared" si="15"/>
        <v>0</v>
      </c>
      <c r="E61" s="22">
        <v>0</v>
      </c>
      <c r="F61" s="22">
        <v>0</v>
      </c>
      <c r="G61" s="23">
        <v>0</v>
      </c>
      <c r="H61" s="23">
        <v>0</v>
      </c>
      <c r="I61" s="23">
        <f t="shared" si="9"/>
        <v>0</v>
      </c>
      <c r="J61" s="22">
        <f t="shared" si="10"/>
        <v>0</v>
      </c>
      <c r="K61" s="22">
        <v>0</v>
      </c>
      <c r="L61" s="23">
        <v>0</v>
      </c>
      <c r="M61" s="23">
        <v>0</v>
      </c>
      <c r="N61" s="23">
        <v>0</v>
      </c>
      <c r="O61" s="23">
        <f t="shared" si="11"/>
        <v>0</v>
      </c>
      <c r="P61" s="23">
        <f t="shared" si="12"/>
        <v>0</v>
      </c>
      <c r="Q61" s="23">
        <v>0</v>
      </c>
      <c r="R61" s="23">
        <v>0</v>
      </c>
      <c r="S61" s="23">
        <v>0</v>
      </c>
      <c r="T61" s="23">
        <v>0</v>
      </c>
      <c r="U61" s="23">
        <f t="shared" si="13"/>
        <v>0</v>
      </c>
      <c r="V61" s="23">
        <f t="shared" si="14"/>
        <v>0</v>
      </c>
      <c r="W61" s="23">
        <v>0</v>
      </c>
      <c r="X61" s="23">
        <v>0</v>
      </c>
      <c r="Y61" s="23">
        <v>0</v>
      </c>
      <c r="Z61" s="23">
        <v>0</v>
      </c>
      <c r="AA61" s="25">
        <v>5</v>
      </c>
    </row>
    <row r="62" spans="1:27" ht="126" x14ac:dyDescent="0.25">
      <c r="A62" s="18" t="s">
        <v>65</v>
      </c>
      <c r="B62" s="34" t="s">
        <v>66</v>
      </c>
      <c r="C62" s="20" t="str">
        <f t="shared" si="16"/>
        <v>2020 год</v>
      </c>
      <c r="D62" s="21">
        <f t="shared" si="15"/>
        <v>0</v>
      </c>
      <c r="E62" s="22">
        <v>0</v>
      </c>
      <c r="F62" s="22">
        <v>0</v>
      </c>
      <c r="G62" s="23">
        <v>0</v>
      </c>
      <c r="H62" s="23">
        <v>0</v>
      </c>
      <c r="I62" s="23">
        <f t="shared" si="9"/>
        <v>0</v>
      </c>
      <c r="J62" s="22">
        <f t="shared" si="10"/>
        <v>0</v>
      </c>
      <c r="K62" s="22">
        <v>0</v>
      </c>
      <c r="L62" s="23">
        <v>0</v>
      </c>
      <c r="M62" s="23">
        <v>0</v>
      </c>
      <c r="N62" s="23">
        <v>0</v>
      </c>
      <c r="O62" s="23">
        <f t="shared" si="11"/>
        <v>0</v>
      </c>
      <c r="P62" s="23">
        <f t="shared" si="12"/>
        <v>0</v>
      </c>
      <c r="Q62" s="23">
        <v>0</v>
      </c>
      <c r="R62" s="23">
        <v>0</v>
      </c>
      <c r="S62" s="23">
        <v>0</v>
      </c>
      <c r="T62" s="23">
        <v>0</v>
      </c>
      <c r="U62" s="23">
        <f t="shared" si="13"/>
        <v>0</v>
      </c>
      <c r="V62" s="23">
        <f t="shared" si="14"/>
        <v>0</v>
      </c>
      <c r="W62" s="23">
        <v>0</v>
      </c>
      <c r="X62" s="23">
        <v>0</v>
      </c>
      <c r="Y62" s="23">
        <v>0</v>
      </c>
      <c r="Z62" s="23">
        <v>0</v>
      </c>
      <c r="AA62" s="25">
        <v>35</v>
      </c>
    </row>
    <row r="63" spans="1:27" ht="42" x14ac:dyDescent="0.25">
      <c r="A63" s="18" t="s">
        <v>67</v>
      </c>
      <c r="B63" s="34" t="s">
        <v>68</v>
      </c>
      <c r="C63" s="20" t="str">
        <f t="shared" si="16"/>
        <v>2020 год</v>
      </c>
      <c r="D63" s="21">
        <f t="shared" si="15"/>
        <v>0</v>
      </c>
      <c r="E63" s="22">
        <v>0</v>
      </c>
      <c r="F63" s="22">
        <v>0</v>
      </c>
      <c r="G63" s="23">
        <v>0</v>
      </c>
      <c r="H63" s="23">
        <v>0</v>
      </c>
      <c r="I63" s="23">
        <f t="shared" si="9"/>
        <v>0</v>
      </c>
      <c r="J63" s="22">
        <f t="shared" si="10"/>
        <v>0</v>
      </c>
      <c r="K63" s="22">
        <v>0</v>
      </c>
      <c r="L63" s="23">
        <v>0</v>
      </c>
      <c r="M63" s="23">
        <v>0</v>
      </c>
      <c r="N63" s="23">
        <v>0</v>
      </c>
      <c r="O63" s="23">
        <f t="shared" si="11"/>
        <v>0</v>
      </c>
      <c r="P63" s="23">
        <f t="shared" si="12"/>
        <v>0</v>
      </c>
      <c r="Q63" s="23">
        <v>0</v>
      </c>
      <c r="R63" s="23">
        <v>0</v>
      </c>
      <c r="S63" s="23">
        <v>0</v>
      </c>
      <c r="T63" s="23">
        <v>0</v>
      </c>
      <c r="U63" s="23">
        <f t="shared" si="13"/>
        <v>0</v>
      </c>
      <c r="V63" s="23">
        <f t="shared" si="14"/>
        <v>0</v>
      </c>
      <c r="W63" s="23">
        <v>0</v>
      </c>
      <c r="X63" s="23">
        <v>0</v>
      </c>
      <c r="Y63" s="23">
        <v>0</v>
      </c>
      <c r="Z63" s="23">
        <v>0</v>
      </c>
      <c r="AA63" s="25">
        <v>0</v>
      </c>
    </row>
    <row r="64" spans="1:27" ht="42" x14ac:dyDescent="0.25">
      <c r="A64" s="18" t="s">
        <v>69</v>
      </c>
      <c r="B64" s="34" t="s">
        <v>70</v>
      </c>
      <c r="C64" s="20" t="str">
        <f t="shared" si="16"/>
        <v>2020 год</v>
      </c>
      <c r="D64" s="21">
        <f t="shared" si="15"/>
        <v>0</v>
      </c>
      <c r="E64" s="22">
        <v>0</v>
      </c>
      <c r="F64" s="22">
        <v>0</v>
      </c>
      <c r="G64" s="23">
        <v>0</v>
      </c>
      <c r="H64" s="23">
        <v>0</v>
      </c>
      <c r="I64" s="23">
        <f t="shared" si="9"/>
        <v>0</v>
      </c>
      <c r="J64" s="22">
        <f t="shared" si="10"/>
        <v>0</v>
      </c>
      <c r="K64" s="22">
        <v>0</v>
      </c>
      <c r="L64" s="23">
        <v>0</v>
      </c>
      <c r="M64" s="23">
        <v>0</v>
      </c>
      <c r="N64" s="23">
        <v>0</v>
      </c>
      <c r="O64" s="23">
        <f t="shared" si="11"/>
        <v>0</v>
      </c>
      <c r="P64" s="23">
        <f t="shared" si="12"/>
        <v>0</v>
      </c>
      <c r="Q64" s="23">
        <v>0</v>
      </c>
      <c r="R64" s="23">
        <v>0</v>
      </c>
      <c r="S64" s="23">
        <v>0</v>
      </c>
      <c r="T64" s="23">
        <v>0</v>
      </c>
      <c r="U64" s="23">
        <f t="shared" si="13"/>
        <v>0</v>
      </c>
      <c r="V64" s="23">
        <f t="shared" si="14"/>
        <v>0</v>
      </c>
      <c r="W64" s="23">
        <v>0</v>
      </c>
      <c r="X64" s="23">
        <v>0</v>
      </c>
      <c r="Y64" s="23">
        <v>0</v>
      </c>
      <c r="Z64" s="23">
        <v>0</v>
      </c>
      <c r="AA64" s="25">
        <v>1</v>
      </c>
    </row>
    <row r="65" spans="1:27" ht="84" x14ac:dyDescent="0.25">
      <c r="A65" s="18" t="s">
        <v>71</v>
      </c>
      <c r="B65" s="34" t="s">
        <v>72</v>
      </c>
      <c r="C65" s="20" t="str">
        <f t="shared" si="16"/>
        <v>2020 год</v>
      </c>
      <c r="D65" s="21">
        <f t="shared" si="15"/>
        <v>0</v>
      </c>
      <c r="E65" s="22">
        <v>0</v>
      </c>
      <c r="F65" s="22">
        <v>0</v>
      </c>
      <c r="G65" s="23">
        <v>0</v>
      </c>
      <c r="H65" s="23">
        <v>0</v>
      </c>
      <c r="I65" s="23">
        <f t="shared" si="9"/>
        <v>0</v>
      </c>
      <c r="J65" s="22">
        <f t="shared" si="10"/>
        <v>0</v>
      </c>
      <c r="K65" s="22">
        <v>0</v>
      </c>
      <c r="L65" s="23">
        <v>0</v>
      </c>
      <c r="M65" s="23">
        <v>0</v>
      </c>
      <c r="N65" s="23">
        <v>0</v>
      </c>
      <c r="O65" s="23">
        <f t="shared" si="11"/>
        <v>0</v>
      </c>
      <c r="P65" s="23">
        <f t="shared" si="12"/>
        <v>0</v>
      </c>
      <c r="Q65" s="23">
        <v>0</v>
      </c>
      <c r="R65" s="23">
        <v>0</v>
      </c>
      <c r="S65" s="23">
        <v>0</v>
      </c>
      <c r="T65" s="23">
        <v>0</v>
      </c>
      <c r="U65" s="23">
        <f t="shared" si="13"/>
        <v>0</v>
      </c>
      <c r="V65" s="23">
        <f t="shared" si="14"/>
        <v>0</v>
      </c>
      <c r="W65" s="23">
        <v>0</v>
      </c>
      <c r="X65" s="23">
        <v>0</v>
      </c>
      <c r="Y65" s="23">
        <v>0</v>
      </c>
      <c r="Z65" s="23">
        <v>0</v>
      </c>
      <c r="AA65" s="25">
        <v>0</v>
      </c>
    </row>
    <row r="66" spans="1:27" ht="84" x14ac:dyDescent="0.25">
      <c r="A66" s="18" t="s">
        <v>73</v>
      </c>
      <c r="B66" s="35" t="s">
        <v>74</v>
      </c>
      <c r="C66" s="20" t="str">
        <f t="shared" si="16"/>
        <v>2020 год</v>
      </c>
      <c r="D66" s="21">
        <f t="shared" si="15"/>
        <v>0</v>
      </c>
      <c r="E66" s="22"/>
      <c r="F66" s="22">
        <v>0</v>
      </c>
      <c r="G66" s="23">
        <v>0</v>
      </c>
      <c r="H66" s="23">
        <v>0</v>
      </c>
      <c r="I66" s="23">
        <f t="shared" si="9"/>
        <v>0</v>
      </c>
      <c r="J66" s="22">
        <f t="shared" si="10"/>
        <v>0</v>
      </c>
      <c r="K66" s="22">
        <v>0</v>
      </c>
      <c r="L66" s="23">
        <v>0</v>
      </c>
      <c r="M66" s="23">
        <v>0</v>
      </c>
      <c r="N66" s="23">
        <v>0</v>
      </c>
      <c r="O66" s="23">
        <f>P66+T66</f>
        <v>0</v>
      </c>
      <c r="P66" s="23">
        <f t="shared" si="12"/>
        <v>0</v>
      </c>
      <c r="Q66" s="23">
        <v>0</v>
      </c>
      <c r="R66" s="23">
        <v>0</v>
      </c>
      <c r="S66" s="23">
        <v>0</v>
      </c>
      <c r="T66" s="23">
        <v>0</v>
      </c>
      <c r="U66" s="23">
        <f t="shared" si="13"/>
        <v>0</v>
      </c>
      <c r="V66" s="23">
        <f t="shared" si="14"/>
        <v>0</v>
      </c>
      <c r="W66" s="23">
        <v>0</v>
      </c>
      <c r="X66" s="23">
        <v>0</v>
      </c>
      <c r="Y66" s="23">
        <v>0</v>
      </c>
      <c r="Z66" s="23">
        <v>0</v>
      </c>
      <c r="AA66" s="25">
        <v>45</v>
      </c>
    </row>
    <row r="67" spans="1:27" x14ac:dyDescent="0.25">
      <c r="A67" s="59" t="s">
        <v>94</v>
      </c>
      <c r="B67" s="59"/>
      <c r="C67" s="46" t="str">
        <f t="shared" si="16"/>
        <v>2020 год</v>
      </c>
      <c r="D67" s="16">
        <f>D56+D41+D47</f>
        <v>3253.8890000000001</v>
      </c>
      <c r="E67" s="16">
        <f t="shared" ref="E67:Z67" si="17">E56+E41+E47</f>
        <v>764.98900000000003</v>
      </c>
      <c r="F67" s="16">
        <f t="shared" si="17"/>
        <v>744.1</v>
      </c>
      <c r="G67" s="16">
        <f t="shared" si="17"/>
        <v>0</v>
      </c>
      <c r="H67" s="16">
        <f t="shared" si="17"/>
        <v>1744.8</v>
      </c>
      <c r="I67" s="16">
        <f t="shared" si="17"/>
        <v>3253.8890000000001</v>
      </c>
      <c r="J67" s="16">
        <f t="shared" si="17"/>
        <v>1509.0889999999999</v>
      </c>
      <c r="K67" s="16">
        <f t="shared" si="17"/>
        <v>764.98900000000003</v>
      </c>
      <c r="L67" s="16">
        <f t="shared" si="17"/>
        <v>744.1</v>
      </c>
      <c r="M67" s="16">
        <f t="shared" si="17"/>
        <v>0</v>
      </c>
      <c r="N67" s="16">
        <f t="shared" si="17"/>
        <v>1744.8</v>
      </c>
      <c r="O67" s="16">
        <f t="shared" si="17"/>
        <v>3028.0550000000003</v>
      </c>
      <c r="P67" s="16">
        <f t="shared" si="17"/>
        <v>1451.0540000000001</v>
      </c>
      <c r="Q67" s="16">
        <f t="shared" si="17"/>
        <v>761.15600000000006</v>
      </c>
      <c r="R67" s="16">
        <f t="shared" si="17"/>
        <v>689.89800000000002</v>
      </c>
      <c r="S67" s="16">
        <f t="shared" si="17"/>
        <v>0</v>
      </c>
      <c r="T67" s="16">
        <f t="shared" si="17"/>
        <v>1577.001</v>
      </c>
      <c r="U67" s="16">
        <f t="shared" si="17"/>
        <v>2321.3609999999999</v>
      </c>
      <c r="V67" s="16">
        <f t="shared" si="17"/>
        <v>1429.585</v>
      </c>
      <c r="W67" s="16">
        <f t="shared" si="17"/>
        <v>739.68700000000001</v>
      </c>
      <c r="X67" s="16">
        <f t="shared" si="17"/>
        <v>689.89800000000002</v>
      </c>
      <c r="Y67" s="16">
        <f t="shared" si="17"/>
        <v>0</v>
      </c>
      <c r="Z67" s="16">
        <f t="shared" si="17"/>
        <v>891.77599999999995</v>
      </c>
      <c r="AA67" s="27">
        <f>AA56+AA41+AA47</f>
        <v>159</v>
      </c>
    </row>
    <row r="68" spans="1:27" ht="30" customHeight="1" x14ac:dyDescent="0.25">
      <c r="A68" s="77" t="s">
        <v>87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</row>
    <row r="69" spans="1:27" ht="103.5" customHeight="1" x14ac:dyDescent="0.25">
      <c r="A69" s="45" t="s">
        <v>22</v>
      </c>
      <c r="B69" s="60" t="s">
        <v>23</v>
      </c>
      <c r="C69" s="61"/>
      <c r="D69" s="14">
        <f>E69+F69+G69</f>
        <v>0</v>
      </c>
      <c r="E69" s="15">
        <f>E70+E71+E72+E73+E74</f>
        <v>0</v>
      </c>
      <c r="F69" s="15">
        <f>F70+F71+F72+F73+F74</f>
        <v>0</v>
      </c>
      <c r="G69" s="15">
        <f>G70+G71+G72+G73+G74</f>
        <v>0</v>
      </c>
      <c r="H69" s="15">
        <f>H70+H71+H72+H73+H74</f>
        <v>0</v>
      </c>
      <c r="I69" s="16">
        <f t="shared" ref="I69:I95" si="18">J69+N69</f>
        <v>0</v>
      </c>
      <c r="J69" s="15">
        <f t="shared" ref="J69:J95" si="19">K69+L69+M69</f>
        <v>0</v>
      </c>
      <c r="K69" s="15">
        <f>K70+K71+K72+K73+K74</f>
        <v>0</v>
      </c>
      <c r="L69" s="15">
        <f>L70+L71+L72+L73+L74</f>
        <v>0</v>
      </c>
      <c r="M69" s="15">
        <f>M70+M71+M72+M73+M74</f>
        <v>0</v>
      </c>
      <c r="N69" s="15">
        <f>N70+N71+N72+N73+N74</f>
        <v>0</v>
      </c>
      <c r="O69" s="16">
        <f t="shared" ref="O69:O94" si="20">P69+T69</f>
        <v>0</v>
      </c>
      <c r="P69" s="16">
        <f t="shared" ref="P69:P95" si="21">Q69+R69+S69</f>
        <v>0</v>
      </c>
      <c r="Q69" s="15">
        <f>Q70+Q71+Q72+Q73+Q74</f>
        <v>0</v>
      </c>
      <c r="R69" s="15">
        <f>R70+R71+R72+R73+R74</f>
        <v>0</v>
      </c>
      <c r="S69" s="15">
        <f>S70+S71+S72+S73+S74</f>
        <v>0</v>
      </c>
      <c r="T69" s="15">
        <f>T70+T71+T72+T73+T74</f>
        <v>0</v>
      </c>
      <c r="U69" s="16">
        <f t="shared" ref="U69:U95" si="22">V69+Z69</f>
        <v>0</v>
      </c>
      <c r="V69" s="16">
        <f t="shared" ref="V69:V95" si="23">W69+X69+Y69</f>
        <v>0</v>
      </c>
      <c r="W69" s="15">
        <f>W70+W71+W72+W73+W74</f>
        <v>0</v>
      </c>
      <c r="X69" s="15">
        <f>X70+X71+X72+X73+X74</f>
        <v>0</v>
      </c>
      <c r="Y69" s="15">
        <f>Y70+Y71+Y72+Y73+Y74</f>
        <v>0</v>
      </c>
      <c r="Z69" s="15">
        <f>Z70+Z71+Z72+Z73+Z74</f>
        <v>0</v>
      </c>
      <c r="AA69" s="50">
        <f>AA70+AA71+AA72+AA73+AA74</f>
        <v>5</v>
      </c>
    </row>
    <row r="70" spans="1:27" ht="84" x14ac:dyDescent="0.25">
      <c r="A70" s="18" t="s">
        <v>24</v>
      </c>
      <c r="B70" s="19" t="s">
        <v>25</v>
      </c>
      <c r="C70" s="20" t="s">
        <v>78</v>
      </c>
      <c r="D70" s="21">
        <f t="shared" ref="D70:D95" si="24">E70+F70+G70</f>
        <v>0</v>
      </c>
      <c r="E70" s="22"/>
      <c r="F70" s="22"/>
      <c r="G70" s="22"/>
      <c r="H70" s="22"/>
      <c r="I70" s="23">
        <f t="shared" si="18"/>
        <v>0</v>
      </c>
      <c r="J70" s="22">
        <f t="shared" si="19"/>
        <v>0</v>
      </c>
      <c r="K70" s="22"/>
      <c r="L70" s="22"/>
      <c r="M70" s="22"/>
      <c r="N70" s="22"/>
      <c r="O70" s="23">
        <f t="shared" si="20"/>
        <v>0</v>
      </c>
      <c r="P70" s="23">
        <f t="shared" si="21"/>
        <v>0</v>
      </c>
      <c r="Q70" s="22"/>
      <c r="R70" s="22"/>
      <c r="S70" s="22"/>
      <c r="T70" s="22"/>
      <c r="U70" s="23">
        <f t="shared" si="22"/>
        <v>0</v>
      </c>
      <c r="V70" s="23">
        <f t="shared" si="23"/>
        <v>0</v>
      </c>
      <c r="W70" s="22"/>
      <c r="X70" s="22"/>
      <c r="Y70" s="22"/>
      <c r="Z70" s="22"/>
      <c r="AA70" s="51">
        <v>1</v>
      </c>
    </row>
    <row r="71" spans="1:27" ht="147" x14ac:dyDescent="0.25">
      <c r="A71" s="18" t="s">
        <v>27</v>
      </c>
      <c r="B71" s="19" t="s">
        <v>28</v>
      </c>
      <c r="C71" s="20" t="str">
        <f>C70</f>
        <v xml:space="preserve"> 2021 год</v>
      </c>
      <c r="D71" s="21">
        <f t="shared" si="24"/>
        <v>0</v>
      </c>
      <c r="E71" s="22"/>
      <c r="F71" s="22">
        <v>0</v>
      </c>
      <c r="G71" s="23">
        <v>0</v>
      </c>
      <c r="H71" s="23">
        <v>0</v>
      </c>
      <c r="I71" s="23">
        <f t="shared" si="18"/>
        <v>0</v>
      </c>
      <c r="J71" s="22">
        <f t="shared" si="19"/>
        <v>0</v>
      </c>
      <c r="K71" s="22"/>
      <c r="L71" s="23">
        <v>0</v>
      </c>
      <c r="M71" s="23">
        <v>0</v>
      </c>
      <c r="N71" s="23">
        <v>0</v>
      </c>
      <c r="O71" s="23">
        <f t="shared" si="20"/>
        <v>0</v>
      </c>
      <c r="P71" s="23">
        <f t="shared" si="21"/>
        <v>0</v>
      </c>
      <c r="Q71" s="23"/>
      <c r="R71" s="23">
        <v>0</v>
      </c>
      <c r="S71" s="23">
        <v>0</v>
      </c>
      <c r="T71" s="23">
        <v>0</v>
      </c>
      <c r="U71" s="23">
        <f t="shared" si="22"/>
        <v>0</v>
      </c>
      <c r="V71" s="23">
        <f t="shared" si="23"/>
        <v>0</v>
      </c>
      <c r="W71" s="23"/>
      <c r="X71" s="23">
        <v>0</v>
      </c>
      <c r="Y71" s="23">
        <v>0</v>
      </c>
      <c r="Z71" s="23">
        <v>0</v>
      </c>
      <c r="AA71" s="25">
        <v>1</v>
      </c>
    </row>
    <row r="72" spans="1:27" ht="185.25" customHeight="1" x14ac:dyDescent="0.25">
      <c r="A72" s="18" t="s">
        <v>29</v>
      </c>
      <c r="B72" s="19" t="s">
        <v>30</v>
      </c>
      <c r="C72" s="20" t="str">
        <f>C71</f>
        <v xml:space="preserve"> 2021 год</v>
      </c>
      <c r="D72" s="21">
        <f t="shared" si="24"/>
        <v>0</v>
      </c>
      <c r="E72" s="22"/>
      <c r="F72" s="22">
        <v>0</v>
      </c>
      <c r="G72" s="23">
        <v>0</v>
      </c>
      <c r="H72" s="23">
        <v>0</v>
      </c>
      <c r="I72" s="23">
        <f t="shared" si="18"/>
        <v>0</v>
      </c>
      <c r="J72" s="22">
        <f t="shared" si="19"/>
        <v>0</v>
      </c>
      <c r="K72" s="22"/>
      <c r="L72" s="23">
        <v>0</v>
      </c>
      <c r="M72" s="23">
        <v>0</v>
      </c>
      <c r="N72" s="23">
        <v>0</v>
      </c>
      <c r="O72" s="23">
        <f t="shared" si="20"/>
        <v>0</v>
      </c>
      <c r="P72" s="23">
        <f t="shared" si="21"/>
        <v>0</v>
      </c>
      <c r="Q72" s="23"/>
      <c r="R72" s="23">
        <v>0</v>
      </c>
      <c r="S72" s="23">
        <v>0</v>
      </c>
      <c r="T72" s="23">
        <v>0</v>
      </c>
      <c r="U72" s="23">
        <f t="shared" si="22"/>
        <v>0</v>
      </c>
      <c r="V72" s="23">
        <f t="shared" si="23"/>
        <v>0</v>
      </c>
      <c r="W72" s="23"/>
      <c r="X72" s="23">
        <v>0</v>
      </c>
      <c r="Y72" s="23">
        <v>0</v>
      </c>
      <c r="Z72" s="23">
        <v>0</v>
      </c>
      <c r="AA72" s="25">
        <v>1</v>
      </c>
    </row>
    <row r="73" spans="1:27" ht="252" x14ac:dyDescent="0.25">
      <c r="A73" s="18" t="s">
        <v>31</v>
      </c>
      <c r="B73" s="19" t="s">
        <v>32</v>
      </c>
      <c r="C73" s="20" t="str">
        <f>C72</f>
        <v xml:space="preserve"> 2021 год</v>
      </c>
      <c r="D73" s="21">
        <f t="shared" si="24"/>
        <v>0</v>
      </c>
      <c r="E73" s="22"/>
      <c r="F73" s="22">
        <v>0</v>
      </c>
      <c r="G73" s="23">
        <v>0</v>
      </c>
      <c r="H73" s="23">
        <v>0</v>
      </c>
      <c r="I73" s="23">
        <f t="shared" si="18"/>
        <v>0</v>
      </c>
      <c r="J73" s="22">
        <f t="shared" si="19"/>
        <v>0</v>
      </c>
      <c r="K73" s="22"/>
      <c r="L73" s="23">
        <v>0</v>
      </c>
      <c r="M73" s="23">
        <v>0</v>
      </c>
      <c r="N73" s="23">
        <v>0</v>
      </c>
      <c r="O73" s="23">
        <f t="shared" si="20"/>
        <v>0</v>
      </c>
      <c r="P73" s="23">
        <f t="shared" si="21"/>
        <v>0</v>
      </c>
      <c r="Q73" s="23"/>
      <c r="R73" s="23">
        <v>0</v>
      </c>
      <c r="S73" s="23">
        <v>0</v>
      </c>
      <c r="T73" s="23">
        <v>0</v>
      </c>
      <c r="U73" s="23">
        <f t="shared" si="22"/>
        <v>0</v>
      </c>
      <c r="V73" s="23">
        <f t="shared" si="23"/>
        <v>0</v>
      </c>
      <c r="W73" s="23"/>
      <c r="X73" s="23">
        <v>0</v>
      </c>
      <c r="Y73" s="23">
        <v>0</v>
      </c>
      <c r="Z73" s="23">
        <v>0</v>
      </c>
      <c r="AA73" s="25">
        <v>1</v>
      </c>
    </row>
    <row r="74" spans="1:27" ht="84" x14ac:dyDescent="0.25">
      <c r="A74" s="18" t="s">
        <v>33</v>
      </c>
      <c r="B74" s="19" t="s">
        <v>34</v>
      </c>
      <c r="C74" s="20" t="str">
        <f>C73</f>
        <v xml:space="preserve"> 2021 год</v>
      </c>
      <c r="D74" s="21">
        <f t="shared" si="24"/>
        <v>0</v>
      </c>
      <c r="E74" s="22"/>
      <c r="F74" s="22">
        <v>0</v>
      </c>
      <c r="G74" s="23">
        <v>0</v>
      </c>
      <c r="H74" s="23">
        <v>0</v>
      </c>
      <c r="I74" s="23">
        <f t="shared" si="18"/>
        <v>0</v>
      </c>
      <c r="J74" s="22">
        <f t="shared" si="19"/>
        <v>0</v>
      </c>
      <c r="K74" s="22"/>
      <c r="L74" s="23">
        <v>0</v>
      </c>
      <c r="M74" s="23">
        <v>0</v>
      </c>
      <c r="N74" s="23">
        <v>0</v>
      </c>
      <c r="O74" s="23">
        <f t="shared" si="20"/>
        <v>0</v>
      </c>
      <c r="P74" s="23">
        <f t="shared" si="21"/>
        <v>0</v>
      </c>
      <c r="Q74" s="23"/>
      <c r="R74" s="23">
        <v>0</v>
      </c>
      <c r="S74" s="23">
        <v>0</v>
      </c>
      <c r="T74" s="23">
        <v>0</v>
      </c>
      <c r="U74" s="23">
        <f t="shared" si="22"/>
        <v>0</v>
      </c>
      <c r="V74" s="23">
        <f t="shared" si="23"/>
        <v>0</v>
      </c>
      <c r="W74" s="23"/>
      <c r="X74" s="23">
        <v>0</v>
      </c>
      <c r="Y74" s="23">
        <v>0</v>
      </c>
      <c r="Z74" s="23">
        <v>0</v>
      </c>
      <c r="AA74" s="25">
        <v>1</v>
      </c>
    </row>
    <row r="75" spans="1:27" ht="106.5" customHeight="1" x14ac:dyDescent="0.25">
      <c r="A75" s="26" t="s">
        <v>35</v>
      </c>
      <c r="B75" s="57" t="s">
        <v>36</v>
      </c>
      <c r="C75" s="58"/>
      <c r="D75" s="14">
        <f>E75+F75+G75+H75</f>
        <v>1175.2060000000001</v>
      </c>
      <c r="E75" s="16">
        <f>E76+E81+E82+E83+E84</f>
        <v>489.86599999999999</v>
      </c>
      <c r="F75" s="16">
        <f t="shared" ref="F75:H75" si="25">F76+F81+F82+F83+F84</f>
        <v>0</v>
      </c>
      <c r="G75" s="16">
        <f t="shared" si="25"/>
        <v>0</v>
      </c>
      <c r="H75" s="16">
        <f t="shared" si="25"/>
        <v>685.34</v>
      </c>
      <c r="I75" s="16">
        <f>J75+N75</f>
        <v>1175.2060000000001</v>
      </c>
      <c r="J75" s="15">
        <f t="shared" si="19"/>
        <v>489.86599999999999</v>
      </c>
      <c r="K75" s="16">
        <f>K76+K81+K82+K83+K84</f>
        <v>489.86599999999999</v>
      </c>
      <c r="L75" s="16">
        <f t="shared" ref="L75:N75" si="26">L76+L81+L82+L83+L84</f>
        <v>0</v>
      </c>
      <c r="M75" s="16">
        <f t="shared" si="26"/>
        <v>0</v>
      </c>
      <c r="N75" s="16">
        <f t="shared" si="26"/>
        <v>685.34</v>
      </c>
      <c r="O75" s="16">
        <f t="shared" si="20"/>
        <v>489.86599999999999</v>
      </c>
      <c r="P75" s="16">
        <f t="shared" si="21"/>
        <v>489.86599999999999</v>
      </c>
      <c r="Q75" s="16">
        <f>Q76+Q81+Q82+Q83+Q84</f>
        <v>489.86599999999999</v>
      </c>
      <c r="R75" s="16">
        <f t="shared" ref="R75:T75" si="27">R76+R81+R82+R83+R84</f>
        <v>0</v>
      </c>
      <c r="S75" s="16">
        <f t="shared" si="27"/>
        <v>0</v>
      </c>
      <c r="T75" s="16">
        <f t="shared" si="27"/>
        <v>0</v>
      </c>
      <c r="U75" s="16">
        <f t="shared" si="22"/>
        <v>1175.0909999999999</v>
      </c>
      <c r="V75" s="16">
        <f t="shared" si="23"/>
        <v>489.86599999999999</v>
      </c>
      <c r="W75" s="16">
        <f>W76+W81+W82+W83+W84</f>
        <v>489.86599999999999</v>
      </c>
      <c r="X75" s="16">
        <f t="shared" ref="X75:Z75" si="28">X76+X81+X82+X83+X84</f>
        <v>0</v>
      </c>
      <c r="Y75" s="16">
        <f t="shared" si="28"/>
        <v>0</v>
      </c>
      <c r="Z75" s="16">
        <f t="shared" si="28"/>
        <v>685.22500000000002</v>
      </c>
      <c r="AA75" s="52">
        <f>AA76+AA82+AA83+AA84+AA81</f>
        <v>15</v>
      </c>
    </row>
    <row r="76" spans="1:27" ht="116.25" customHeight="1" x14ac:dyDescent="0.25">
      <c r="A76" s="18" t="s">
        <v>37</v>
      </c>
      <c r="B76" s="19" t="s">
        <v>38</v>
      </c>
      <c r="C76" s="62" t="s">
        <v>79</v>
      </c>
      <c r="D76" s="21">
        <f t="shared" si="24"/>
        <v>0</v>
      </c>
      <c r="E76" s="23">
        <f>E77+E78+E79+E80</f>
        <v>0</v>
      </c>
      <c r="F76" s="23">
        <f>F77+F78+F79+F80</f>
        <v>0</v>
      </c>
      <c r="G76" s="23">
        <f>G77+G78+G79+G80</f>
        <v>0</v>
      </c>
      <c r="H76" s="23">
        <f>H77+H78+H79+H80</f>
        <v>0</v>
      </c>
      <c r="I76" s="23">
        <f t="shared" si="18"/>
        <v>0</v>
      </c>
      <c r="J76" s="21">
        <f t="shared" si="19"/>
        <v>0</v>
      </c>
      <c r="K76" s="23">
        <f>K77+K78+K79+K80</f>
        <v>0</v>
      </c>
      <c r="L76" s="23">
        <f>L77+L78+L79+L80</f>
        <v>0</v>
      </c>
      <c r="M76" s="23">
        <f>M77+M78+M79+M80</f>
        <v>0</v>
      </c>
      <c r="N76" s="23">
        <f>N77+N78+N79+N80</f>
        <v>0</v>
      </c>
      <c r="O76" s="23">
        <f t="shared" si="20"/>
        <v>0</v>
      </c>
      <c r="P76" s="23">
        <f t="shared" si="21"/>
        <v>0</v>
      </c>
      <c r="Q76" s="23">
        <f>Q77+Q78+Q79+Q80</f>
        <v>0</v>
      </c>
      <c r="R76" s="23">
        <f>R77+R78+R79+R80</f>
        <v>0</v>
      </c>
      <c r="S76" s="23">
        <f>S77+S78+S79+S80</f>
        <v>0</v>
      </c>
      <c r="T76" s="23">
        <f>T77+T78+T79+T80</f>
        <v>0</v>
      </c>
      <c r="U76" s="23">
        <f t="shared" si="22"/>
        <v>0</v>
      </c>
      <c r="V76" s="23">
        <f t="shared" si="23"/>
        <v>0</v>
      </c>
      <c r="W76" s="23">
        <f>W77+W78+W79+W80</f>
        <v>0</v>
      </c>
      <c r="X76" s="23">
        <f>X77+X78+X79+X80</f>
        <v>0</v>
      </c>
      <c r="Y76" s="23">
        <f>Y77+Y78+Y79+Y80</f>
        <v>0</v>
      </c>
      <c r="Z76" s="23">
        <f>Z77+Z78+Z79+Z80</f>
        <v>0</v>
      </c>
      <c r="AA76" s="51">
        <v>0</v>
      </c>
    </row>
    <row r="77" spans="1:27" x14ac:dyDescent="0.25">
      <c r="A77" s="18" t="s">
        <v>39</v>
      </c>
      <c r="B77" s="19" t="s">
        <v>40</v>
      </c>
      <c r="C77" s="62"/>
      <c r="D77" s="21">
        <f t="shared" si="24"/>
        <v>0</v>
      </c>
      <c r="E77" s="23">
        <v>0</v>
      </c>
      <c r="F77" s="29">
        <v>0</v>
      </c>
      <c r="G77" s="29">
        <v>0</v>
      </c>
      <c r="H77" s="29">
        <v>0</v>
      </c>
      <c r="I77" s="23">
        <f t="shared" si="18"/>
        <v>0</v>
      </c>
      <c r="J77" s="22">
        <f t="shared" si="19"/>
        <v>0</v>
      </c>
      <c r="K77" s="23">
        <v>0</v>
      </c>
      <c r="L77" s="23">
        <v>0</v>
      </c>
      <c r="M77" s="23">
        <v>0</v>
      </c>
      <c r="N77" s="23">
        <v>0</v>
      </c>
      <c r="O77" s="23">
        <f t="shared" si="20"/>
        <v>0</v>
      </c>
      <c r="P77" s="23">
        <f t="shared" si="21"/>
        <v>0</v>
      </c>
      <c r="Q77" s="23">
        <v>0</v>
      </c>
      <c r="R77" s="23">
        <v>0</v>
      </c>
      <c r="S77" s="23">
        <v>0</v>
      </c>
      <c r="T77" s="23">
        <v>0</v>
      </c>
      <c r="U77" s="23">
        <f t="shared" si="22"/>
        <v>0</v>
      </c>
      <c r="V77" s="23">
        <f t="shared" si="23"/>
        <v>0</v>
      </c>
      <c r="W77" s="23">
        <v>0</v>
      </c>
      <c r="X77" s="23">
        <v>0</v>
      </c>
      <c r="Y77" s="23">
        <v>0</v>
      </c>
      <c r="Z77" s="23">
        <v>0</v>
      </c>
      <c r="AA77" s="25">
        <v>0</v>
      </c>
    </row>
    <row r="78" spans="1:27" x14ac:dyDescent="0.25">
      <c r="A78" s="18" t="s">
        <v>41</v>
      </c>
      <c r="B78" s="19" t="s">
        <v>42</v>
      </c>
      <c r="C78" s="62"/>
      <c r="D78" s="21">
        <f t="shared" si="24"/>
        <v>0</v>
      </c>
      <c r="E78" s="23"/>
      <c r="F78" s="23"/>
      <c r="G78" s="29">
        <v>0</v>
      </c>
      <c r="H78" s="29">
        <v>0</v>
      </c>
      <c r="I78" s="23">
        <f t="shared" si="18"/>
        <v>0</v>
      </c>
      <c r="J78" s="22">
        <f t="shared" si="19"/>
        <v>0</v>
      </c>
      <c r="K78" s="23"/>
      <c r="L78" s="23"/>
      <c r="M78" s="23">
        <v>0</v>
      </c>
      <c r="N78" s="23">
        <v>0</v>
      </c>
      <c r="O78" s="23">
        <f t="shared" si="20"/>
        <v>0</v>
      </c>
      <c r="P78" s="23">
        <f>Q78+R78+S78</f>
        <v>0</v>
      </c>
      <c r="Q78" s="23"/>
      <c r="R78" s="23"/>
      <c r="S78" s="23">
        <v>0</v>
      </c>
      <c r="T78" s="23">
        <v>0</v>
      </c>
      <c r="U78" s="23">
        <f t="shared" si="22"/>
        <v>0</v>
      </c>
      <c r="V78" s="23">
        <f t="shared" si="23"/>
        <v>0</v>
      </c>
      <c r="W78" s="23"/>
      <c r="X78" s="23"/>
      <c r="Y78" s="23">
        <v>0</v>
      </c>
      <c r="Z78" s="23">
        <v>0</v>
      </c>
      <c r="AA78" s="25">
        <v>0</v>
      </c>
    </row>
    <row r="79" spans="1:27" ht="42" x14ac:dyDescent="0.25">
      <c r="A79" s="18" t="s">
        <v>43</v>
      </c>
      <c r="B79" s="19" t="s">
        <v>44</v>
      </c>
      <c r="C79" s="62"/>
      <c r="D79" s="21">
        <f t="shared" si="24"/>
        <v>0</v>
      </c>
      <c r="E79" s="23">
        <v>0</v>
      </c>
      <c r="F79" s="29">
        <v>0</v>
      </c>
      <c r="G79" s="29">
        <v>0</v>
      </c>
      <c r="H79" s="29">
        <v>0</v>
      </c>
      <c r="I79" s="23">
        <f t="shared" si="18"/>
        <v>0</v>
      </c>
      <c r="J79" s="22">
        <f t="shared" si="19"/>
        <v>0</v>
      </c>
      <c r="K79" s="23">
        <v>0</v>
      </c>
      <c r="L79" s="23">
        <v>0</v>
      </c>
      <c r="M79" s="23">
        <v>0</v>
      </c>
      <c r="N79" s="23">
        <v>0</v>
      </c>
      <c r="O79" s="23">
        <f t="shared" si="20"/>
        <v>0</v>
      </c>
      <c r="P79" s="23">
        <f t="shared" si="21"/>
        <v>0</v>
      </c>
      <c r="Q79" s="23">
        <v>0</v>
      </c>
      <c r="R79" s="23">
        <v>0</v>
      </c>
      <c r="S79" s="23">
        <v>0</v>
      </c>
      <c r="T79" s="23">
        <v>0</v>
      </c>
      <c r="U79" s="23">
        <f t="shared" si="22"/>
        <v>0</v>
      </c>
      <c r="V79" s="23">
        <f t="shared" si="23"/>
        <v>0</v>
      </c>
      <c r="W79" s="23">
        <v>0</v>
      </c>
      <c r="X79" s="23">
        <v>0</v>
      </c>
      <c r="Y79" s="23">
        <v>0</v>
      </c>
      <c r="Z79" s="23">
        <v>0</v>
      </c>
      <c r="AA79" s="25">
        <v>0</v>
      </c>
    </row>
    <row r="80" spans="1:27" x14ac:dyDescent="0.25">
      <c r="A80" s="18" t="s">
        <v>45</v>
      </c>
      <c r="B80" s="19" t="s">
        <v>46</v>
      </c>
      <c r="C80" s="62"/>
      <c r="D80" s="21">
        <f t="shared" si="24"/>
        <v>0</v>
      </c>
      <c r="E80" s="23">
        <v>0</v>
      </c>
      <c r="F80" s="29">
        <v>0</v>
      </c>
      <c r="G80" s="29">
        <v>0</v>
      </c>
      <c r="H80" s="29">
        <v>0</v>
      </c>
      <c r="I80" s="23">
        <f t="shared" si="18"/>
        <v>0</v>
      </c>
      <c r="J80" s="22">
        <f t="shared" si="19"/>
        <v>0</v>
      </c>
      <c r="K80" s="23">
        <v>0</v>
      </c>
      <c r="L80" s="23">
        <v>0</v>
      </c>
      <c r="M80" s="23">
        <v>0</v>
      </c>
      <c r="N80" s="23">
        <v>0</v>
      </c>
      <c r="O80" s="23">
        <f t="shared" si="20"/>
        <v>0</v>
      </c>
      <c r="P80" s="23">
        <f t="shared" si="21"/>
        <v>0</v>
      </c>
      <c r="Q80" s="23">
        <v>0</v>
      </c>
      <c r="R80" s="23">
        <v>0</v>
      </c>
      <c r="S80" s="23">
        <v>0</v>
      </c>
      <c r="T80" s="23">
        <v>0</v>
      </c>
      <c r="U80" s="23">
        <f t="shared" si="22"/>
        <v>0</v>
      </c>
      <c r="V80" s="23">
        <f t="shared" si="23"/>
        <v>0</v>
      </c>
      <c r="W80" s="23">
        <v>0</v>
      </c>
      <c r="X80" s="23">
        <v>0</v>
      </c>
      <c r="Y80" s="23">
        <v>0</v>
      </c>
      <c r="Z80" s="23">
        <v>0</v>
      </c>
      <c r="AA80" s="25">
        <v>0</v>
      </c>
    </row>
    <row r="81" spans="1:27" ht="69" customHeight="1" x14ac:dyDescent="0.25">
      <c r="A81" s="18" t="s">
        <v>47</v>
      </c>
      <c r="B81" s="19" t="s">
        <v>48</v>
      </c>
      <c r="C81" s="44" t="str">
        <f>C76</f>
        <v xml:space="preserve">  2021 год</v>
      </c>
      <c r="D81" s="21">
        <f t="shared" si="24"/>
        <v>489.86599999999999</v>
      </c>
      <c r="E81" s="23">
        <v>489.86599999999999</v>
      </c>
      <c r="F81" s="29">
        <v>0</v>
      </c>
      <c r="G81" s="29">
        <v>0</v>
      </c>
      <c r="H81" s="29">
        <v>0</v>
      </c>
      <c r="I81" s="23">
        <f t="shared" si="18"/>
        <v>489.86599999999999</v>
      </c>
      <c r="J81" s="22">
        <f t="shared" si="19"/>
        <v>489.86599999999999</v>
      </c>
      <c r="K81" s="23">
        <v>489.86599999999999</v>
      </c>
      <c r="L81" s="23">
        <v>0</v>
      </c>
      <c r="M81" s="23">
        <v>0</v>
      </c>
      <c r="N81" s="23">
        <v>0</v>
      </c>
      <c r="O81" s="23">
        <f t="shared" si="20"/>
        <v>489.86599999999999</v>
      </c>
      <c r="P81" s="23">
        <f t="shared" si="21"/>
        <v>489.86599999999999</v>
      </c>
      <c r="Q81" s="53">
        <v>489.86599999999999</v>
      </c>
      <c r="R81" s="23">
        <v>0</v>
      </c>
      <c r="S81" s="23">
        <v>0</v>
      </c>
      <c r="T81" s="23">
        <v>0</v>
      </c>
      <c r="U81" s="23">
        <f t="shared" si="22"/>
        <v>489.86599999999999</v>
      </c>
      <c r="V81" s="23">
        <f t="shared" si="23"/>
        <v>489.86599999999999</v>
      </c>
      <c r="W81" s="23">
        <v>489.86599999999999</v>
      </c>
      <c r="X81" s="23">
        <v>0</v>
      </c>
      <c r="Y81" s="23">
        <v>0</v>
      </c>
      <c r="Z81" s="23">
        <v>0</v>
      </c>
      <c r="AA81" s="54">
        <v>9</v>
      </c>
    </row>
    <row r="82" spans="1:27" ht="252" x14ac:dyDescent="0.25">
      <c r="A82" s="18" t="s">
        <v>49</v>
      </c>
      <c r="B82" s="19" t="s">
        <v>50</v>
      </c>
      <c r="C82" s="44" t="str">
        <f>C81</f>
        <v xml:space="preserve">  2021 год</v>
      </c>
      <c r="D82" s="21">
        <f t="shared" si="24"/>
        <v>0</v>
      </c>
      <c r="E82" s="23">
        <v>0</v>
      </c>
      <c r="F82" s="29">
        <v>0</v>
      </c>
      <c r="G82" s="29">
        <v>0</v>
      </c>
      <c r="H82" s="29">
        <v>0</v>
      </c>
      <c r="I82" s="23">
        <f t="shared" si="18"/>
        <v>0</v>
      </c>
      <c r="J82" s="22">
        <f t="shared" si="19"/>
        <v>0</v>
      </c>
      <c r="K82" s="23">
        <v>0</v>
      </c>
      <c r="L82" s="23">
        <v>0</v>
      </c>
      <c r="M82" s="23">
        <v>0</v>
      </c>
      <c r="N82" s="23">
        <v>0</v>
      </c>
      <c r="O82" s="23">
        <f t="shared" si="20"/>
        <v>0</v>
      </c>
      <c r="P82" s="23">
        <f t="shared" si="21"/>
        <v>0</v>
      </c>
      <c r="Q82" s="23">
        <v>0</v>
      </c>
      <c r="R82" s="23">
        <v>0</v>
      </c>
      <c r="S82" s="23">
        <v>0</v>
      </c>
      <c r="T82" s="23">
        <v>0</v>
      </c>
      <c r="U82" s="23">
        <f t="shared" si="22"/>
        <v>0</v>
      </c>
      <c r="V82" s="23">
        <f t="shared" si="23"/>
        <v>0</v>
      </c>
      <c r="W82" s="23">
        <v>0</v>
      </c>
      <c r="X82" s="23">
        <v>0</v>
      </c>
      <c r="Y82" s="23">
        <v>0</v>
      </c>
      <c r="Z82" s="23">
        <v>0</v>
      </c>
      <c r="AA82" s="25">
        <v>6</v>
      </c>
    </row>
    <row r="83" spans="1:27" ht="84" x14ac:dyDescent="0.25">
      <c r="A83" s="18" t="s">
        <v>51</v>
      </c>
      <c r="B83" s="19" t="s">
        <v>52</v>
      </c>
      <c r="C83" s="44" t="str">
        <f>C82</f>
        <v xml:space="preserve">  2021 год</v>
      </c>
      <c r="D83" s="21">
        <f>E83+F83+G83+H83</f>
        <v>0</v>
      </c>
      <c r="E83" s="23">
        <v>0</v>
      </c>
      <c r="F83" s="29">
        <v>0</v>
      </c>
      <c r="G83" s="29">
        <v>0</v>
      </c>
      <c r="H83" s="23"/>
      <c r="I83" s="23">
        <f>J83+N83</f>
        <v>0</v>
      </c>
      <c r="J83" s="22">
        <f t="shared" si="19"/>
        <v>0</v>
      </c>
      <c r="K83" s="23"/>
      <c r="L83" s="23">
        <v>0</v>
      </c>
      <c r="M83" s="23">
        <v>0</v>
      </c>
      <c r="N83" s="23"/>
      <c r="O83" s="23">
        <f t="shared" si="20"/>
        <v>0</v>
      </c>
      <c r="P83" s="23">
        <f t="shared" si="21"/>
        <v>0</v>
      </c>
      <c r="Q83" s="23">
        <v>0</v>
      </c>
      <c r="R83" s="23">
        <v>0</v>
      </c>
      <c r="S83" s="23">
        <v>0</v>
      </c>
      <c r="T83" s="23">
        <v>0</v>
      </c>
      <c r="U83" s="23">
        <f t="shared" si="22"/>
        <v>0</v>
      </c>
      <c r="V83" s="23">
        <f t="shared" si="23"/>
        <v>0</v>
      </c>
      <c r="W83" s="23">
        <v>0</v>
      </c>
      <c r="X83" s="23">
        <v>0</v>
      </c>
      <c r="Y83" s="23">
        <v>0</v>
      </c>
      <c r="Z83" s="23"/>
      <c r="AA83" s="25">
        <v>0</v>
      </c>
    </row>
    <row r="84" spans="1:27" ht="126" x14ac:dyDescent="0.25">
      <c r="A84" s="18" t="s">
        <v>80</v>
      </c>
      <c r="B84" s="19" t="s">
        <v>92</v>
      </c>
      <c r="C84" s="44" t="str">
        <f>C83</f>
        <v xml:space="preserve">  2021 год</v>
      </c>
      <c r="D84" s="21">
        <f>E84+F84+G84+H84</f>
        <v>685.34</v>
      </c>
      <c r="E84" s="23">
        <v>0</v>
      </c>
      <c r="F84" s="29">
        <v>0</v>
      </c>
      <c r="G84" s="29">
        <v>0</v>
      </c>
      <c r="H84" s="23">
        <v>685.34</v>
      </c>
      <c r="I84" s="23">
        <f>J84+N84</f>
        <v>685.34</v>
      </c>
      <c r="J84" s="22">
        <f t="shared" si="19"/>
        <v>0</v>
      </c>
      <c r="K84" s="23"/>
      <c r="L84" s="23">
        <v>0</v>
      </c>
      <c r="M84" s="23">
        <v>0</v>
      </c>
      <c r="N84" s="23">
        <v>685.34</v>
      </c>
      <c r="O84" s="23">
        <f t="shared" si="20"/>
        <v>0</v>
      </c>
      <c r="P84" s="23">
        <f t="shared" si="21"/>
        <v>0</v>
      </c>
      <c r="Q84" s="23">
        <v>0</v>
      </c>
      <c r="R84" s="23">
        <v>0</v>
      </c>
      <c r="S84" s="23">
        <v>0</v>
      </c>
      <c r="T84" s="53">
        <v>0</v>
      </c>
      <c r="U84" s="53">
        <f t="shared" si="22"/>
        <v>685.22500000000002</v>
      </c>
      <c r="V84" s="23">
        <f t="shared" si="23"/>
        <v>0</v>
      </c>
      <c r="W84" s="23">
        <v>0</v>
      </c>
      <c r="X84" s="23">
        <v>0</v>
      </c>
      <c r="Y84" s="23">
        <v>0</v>
      </c>
      <c r="Z84" s="23">
        <v>685.22500000000002</v>
      </c>
      <c r="AA84" s="25">
        <v>0</v>
      </c>
    </row>
    <row r="85" spans="1:27" ht="111.75" customHeight="1" x14ac:dyDescent="0.25">
      <c r="A85" s="26" t="s">
        <v>53</v>
      </c>
      <c r="B85" s="57" t="s">
        <v>54</v>
      </c>
      <c r="C85" s="58"/>
      <c r="D85" s="14">
        <f>E85+F85+G85</f>
        <v>0</v>
      </c>
      <c r="E85" s="15">
        <f>E86+E87+E88+E89+E90+E91+E92+E93+E94+E95</f>
        <v>0</v>
      </c>
      <c r="F85" s="15">
        <f>F86+F87+F88+F89+F90+F91+F92+F93+F94+F95</f>
        <v>0</v>
      </c>
      <c r="G85" s="15">
        <f>G86+G87+G88+G89+G90+G91+G92+G93+G94+G95</f>
        <v>0</v>
      </c>
      <c r="H85" s="15">
        <f>H86+H87+H88+H89+H90+H91+H92+H93+H94+H95</f>
        <v>0</v>
      </c>
      <c r="I85" s="16">
        <f t="shared" si="18"/>
        <v>0</v>
      </c>
      <c r="J85" s="15">
        <f>K85+L85+M85</f>
        <v>0</v>
      </c>
      <c r="K85" s="15">
        <f>K86+K87+K88+K89+K90+K91+K92+K93+K94+K95</f>
        <v>0</v>
      </c>
      <c r="L85" s="15">
        <f>L86+L87+L88+L89+L90+L91+L92+L93+L94+L95</f>
        <v>0</v>
      </c>
      <c r="M85" s="15">
        <f>M86+M87+M88+M89+M90+M91+M92+M93+M94+M95</f>
        <v>0</v>
      </c>
      <c r="N85" s="15">
        <f>N86+N87+N88+N89+N90+N91+N92+N93+N94+N95</f>
        <v>0</v>
      </c>
      <c r="O85" s="16">
        <f t="shared" si="20"/>
        <v>0</v>
      </c>
      <c r="P85" s="16">
        <f t="shared" si="21"/>
        <v>0</v>
      </c>
      <c r="Q85" s="15">
        <f>Q86+Q87+Q88+Q89+Q90+Q91+Q92+Q93+Q94+Q95</f>
        <v>0</v>
      </c>
      <c r="R85" s="15">
        <f>R86+R87+R88+R89+R90+R91+R92+R93+R94+R95</f>
        <v>0</v>
      </c>
      <c r="S85" s="15">
        <f>S86+S87+S88+S89+S90+S91+S92+S93+S94+S95</f>
        <v>0</v>
      </c>
      <c r="T85" s="15">
        <f>T86+T87+T88+T89+T90+T91+T92+T93+T94+T95</f>
        <v>0</v>
      </c>
      <c r="U85" s="16">
        <f t="shared" si="22"/>
        <v>0</v>
      </c>
      <c r="V85" s="16">
        <f t="shared" si="23"/>
        <v>0</v>
      </c>
      <c r="W85" s="15">
        <f>W86+W87+W88+W89+W90+W91+W92+W93+W94+W95</f>
        <v>0</v>
      </c>
      <c r="X85" s="15">
        <f>X86+X87+X88+X89+X90+X91+X92+X93+X94+X95</f>
        <v>0</v>
      </c>
      <c r="Y85" s="15">
        <f>Y86+Y87+Y88+Y89+Y90+Y91+Y92+Y93+Y94+Y95</f>
        <v>0</v>
      </c>
      <c r="Z85" s="15">
        <f>Z86+Z87+Z88+Z89+Z90+Z91+Z92+Z93+Z94+Z95</f>
        <v>0</v>
      </c>
      <c r="AA85" s="50">
        <f>AA86+AA87+AA88+AA89+AA90+AA91+AA92+AA93+AA94+AA95</f>
        <v>144</v>
      </c>
    </row>
    <row r="86" spans="1:27" ht="63" x14ac:dyDescent="0.25">
      <c r="A86" s="18" t="s">
        <v>55</v>
      </c>
      <c r="B86" s="19" t="s">
        <v>56</v>
      </c>
      <c r="C86" s="20" t="str">
        <f>C76</f>
        <v xml:space="preserve">  2021 год</v>
      </c>
      <c r="D86" s="21">
        <f t="shared" si="24"/>
        <v>0</v>
      </c>
      <c r="E86" s="22">
        <v>0</v>
      </c>
      <c r="F86" s="22">
        <v>0</v>
      </c>
      <c r="G86" s="22">
        <v>0</v>
      </c>
      <c r="H86" s="22">
        <v>0</v>
      </c>
      <c r="I86" s="23">
        <f t="shared" si="18"/>
        <v>0</v>
      </c>
      <c r="J86" s="22">
        <f t="shared" si="19"/>
        <v>0</v>
      </c>
      <c r="K86" s="22"/>
      <c r="L86" s="22"/>
      <c r="M86" s="22"/>
      <c r="N86" s="22"/>
      <c r="O86" s="23">
        <f t="shared" si="20"/>
        <v>0</v>
      </c>
      <c r="P86" s="23">
        <f t="shared" si="21"/>
        <v>0</v>
      </c>
      <c r="Q86" s="23"/>
      <c r="R86" s="23"/>
      <c r="S86" s="23">
        <v>0</v>
      </c>
      <c r="T86" s="23">
        <v>0</v>
      </c>
      <c r="U86" s="23">
        <f t="shared" si="22"/>
        <v>0</v>
      </c>
      <c r="V86" s="23">
        <f t="shared" si="23"/>
        <v>0</v>
      </c>
      <c r="W86" s="23"/>
      <c r="X86" s="23">
        <v>0</v>
      </c>
      <c r="Y86" s="23">
        <v>0</v>
      </c>
      <c r="Z86" s="23">
        <v>0</v>
      </c>
      <c r="AA86" s="25">
        <v>69</v>
      </c>
    </row>
    <row r="87" spans="1:27" ht="63" x14ac:dyDescent="0.25">
      <c r="A87" s="18" t="s">
        <v>57</v>
      </c>
      <c r="B87" s="33" t="s">
        <v>58</v>
      </c>
      <c r="C87" s="20" t="str">
        <f>C76</f>
        <v xml:space="preserve">  2021 год</v>
      </c>
      <c r="D87" s="21">
        <f t="shared" si="24"/>
        <v>0</v>
      </c>
      <c r="E87" s="22">
        <v>0</v>
      </c>
      <c r="F87" s="22">
        <v>0</v>
      </c>
      <c r="G87" s="23">
        <v>0</v>
      </c>
      <c r="H87" s="23">
        <v>0</v>
      </c>
      <c r="I87" s="23">
        <f t="shared" si="18"/>
        <v>0</v>
      </c>
      <c r="J87" s="22">
        <f t="shared" si="19"/>
        <v>0</v>
      </c>
      <c r="K87" s="22"/>
      <c r="L87" s="23"/>
      <c r="M87" s="23"/>
      <c r="N87" s="23"/>
      <c r="O87" s="23">
        <f t="shared" si="20"/>
        <v>0</v>
      </c>
      <c r="P87" s="23">
        <f t="shared" si="21"/>
        <v>0</v>
      </c>
      <c r="Q87" s="23"/>
      <c r="R87" s="23"/>
      <c r="S87" s="23">
        <v>0</v>
      </c>
      <c r="T87" s="23">
        <v>0</v>
      </c>
      <c r="U87" s="23">
        <f t="shared" si="22"/>
        <v>0</v>
      </c>
      <c r="V87" s="23">
        <f t="shared" si="23"/>
        <v>0</v>
      </c>
      <c r="W87" s="23"/>
      <c r="X87" s="23">
        <v>0</v>
      </c>
      <c r="Y87" s="23">
        <v>0</v>
      </c>
      <c r="Z87" s="23">
        <v>0</v>
      </c>
      <c r="AA87" s="25">
        <v>0</v>
      </c>
    </row>
    <row r="88" spans="1:27" ht="63" x14ac:dyDescent="0.25">
      <c r="A88" s="18" t="s">
        <v>59</v>
      </c>
      <c r="B88" s="34" t="s">
        <v>60</v>
      </c>
      <c r="C88" s="20" t="str">
        <f t="shared" ref="C88:C96" si="29">C87</f>
        <v xml:space="preserve">  2021 год</v>
      </c>
      <c r="D88" s="21">
        <f t="shared" si="24"/>
        <v>0</v>
      </c>
      <c r="E88" s="22">
        <v>0</v>
      </c>
      <c r="F88" s="22">
        <v>0</v>
      </c>
      <c r="G88" s="23">
        <v>0</v>
      </c>
      <c r="H88" s="23">
        <v>0</v>
      </c>
      <c r="I88" s="23">
        <f t="shared" si="18"/>
        <v>0</v>
      </c>
      <c r="J88" s="22">
        <f t="shared" si="19"/>
        <v>0</v>
      </c>
      <c r="K88" s="22">
        <v>0</v>
      </c>
      <c r="L88" s="23">
        <v>0</v>
      </c>
      <c r="M88" s="23">
        <v>0</v>
      </c>
      <c r="N88" s="23">
        <v>0</v>
      </c>
      <c r="O88" s="23">
        <f t="shared" si="20"/>
        <v>0</v>
      </c>
      <c r="P88" s="23">
        <f t="shared" si="21"/>
        <v>0</v>
      </c>
      <c r="Q88" s="23">
        <v>0</v>
      </c>
      <c r="R88" s="23">
        <v>0</v>
      </c>
      <c r="S88" s="23">
        <v>0</v>
      </c>
      <c r="T88" s="23">
        <v>0</v>
      </c>
      <c r="U88" s="23">
        <f t="shared" si="22"/>
        <v>0</v>
      </c>
      <c r="V88" s="23">
        <f t="shared" si="23"/>
        <v>0</v>
      </c>
      <c r="W88" s="23"/>
      <c r="X88" s="23">
        <v>0</v>
      </c>
      <c r="Y88" s="23">
        <v>0</v>
      </c>
      <c r="Z88" s="23">
        <v>0</v>
      </c>
      <c r="AA88" s="25">
        <v>0</v>
      </c>
    </row>
    <row r="89" spans="1:27" ht="63" x14ac:dyDescent="0.25">
      <c r="A89" s="18" t="s">
        <v>61</v>
      </c>
      <c r="B89" s="34" t="s">
        <v>62</v>
      </c>
      <c r="C89" s="20" t="str">
        <f t="shared" si="29"/>
        <v xml:space="preserve">  2021 год</v>
      </c>
      <c r="D89" s="21">
        <f t="shared" si="24"/>
        <v>0</v>
      </c>
      <c r="E89" s="22">
        <v>0</v>
      </c>
      <c r="F89" s="22">
        <v>0</v>
      </c>
      <c r="G89" s="23">
        <v>0</v>
      </c>
      <c r="H89" s="23">
        <v>0</v>
      </c>
      <c r="I89" s="23">
        <f t="shared" si="18"/>
        <v>0</v>
      </c>
      <c r="J89" s="22">
        <f t="shared" si="19"/>
        <v>0</v>
      </c>
      <c r="K89" s="22">
        <v>0</v>
      </c>
      <c r="L89" s="23">
        <v>0</v>
      </c>
      <c r="M89" s="23">
        <v>0</v>
      </c>
      <c r="N89" s="23">
        <v>0</v>
      </c>
      <c r="O89" s="23">
        <f t="shared" si="20"/>
        <v>0</v>
      </c>
      <c r="P89" s="23">
        <f t="shared" si="21"/>
        <v>0</v>
      </c>
      <c r="Q89" s="23">
        <v>0</v>
      </c>
      <c r="R89" s="23">
        <v>0</v>
      </c>
      <c r="S89" s="23">
        <v>0</v>
      </c>
      <c r="T89" s="23">
        <v>0</v>
      </c>
      <c r="U89" s="23">
        <f t="shared" si="22"/>
        <v>0</v>
      </c>
      <c r="V89" s="23">
        <f t="shared" si="23"/>
        <v>0</v>
      </c>
      <c r="W89" s="23">
        <v>0</v>
      </c>
      <c r="X89" s="23">
        <v>0</v>
      </c>
      <c r="Y89" s="23">
        <v>0</v>
      </c>
      <c r="Z89" s="23">
        <v>0</v>
      </c>
      <c r="AA89" s="25">
        <v>0</v>
      </c>
    </row>
    <row r="90" spans="1:27" ht="63" x14ac:dyDescent="0.25">
      <c r="A90" s="18" t="s">
        <v>63</v>
      </c>
      <c r="B90" s="34" t="s">
        <v>64</v>
      </c>
      <c r="C90" s="20" t="str">
        <f t="shared" si="29"/>
        <v xml:space="preserve">  2021 год</v>
      </c>
      <c r="D90" s="21">
        <f t="shared" si="24"/>
        <v>0</v>
      </c>
      <c r="E90" s="22">
        <v>0</v>
      </c>
      <c r="F90" s="22">
        <v>0</v>
      </c>
      <c r="G90" s="23">
        <v>0</v>
      </c>
      <c r="H90" s="23">
        <v>0</v>
      </c>
      <c r="I90" s="23">
        <f t="shared" si="18"/>
        <v>0</v>
      </c>
      <c r="J90" s="22">
        <f t="shared" si="19"/>
        <v>0</v>
      </c>
      <c r="K90" s="22">
        <v>0</v>
      </c>
      <c r="L90" s="23">
        <v>0</v>
      </c>
      <c r="M90" s="23">
        <v>0</v>
      </c>
      <c r="N90" s="23">
        <v>0</v>
      </c>
      <c r="O90" s="23">
        <f t="shared" si="20"/>
        <v>0</v>
      </c>
      <c r="P90" s="23">
        <f t="shared" si="21"/>
        <v>0</v>
      </c>
      <c r="Q90" s="23">
        <v>0</v>
      </c>
      <c r="R90" s="23">
        <v>0</v>
      </c>
      <c r="S90" s="23">
        <v>0</v>
      </c>
      <c r="T90" s="23">
        <v>0</v>
      </c>
      <c r="U90" s="23">
        <f t="shared" si="22"/>
        <v>0</v>
      </c>
      <c r="V90" s="23">
        <f t="shared" si="23"/>
        <v>0</v>
      </c>
      <c r="W90" s="23">
        <v>0</v>
      </c>
      <c r="X90" s="23">
        <v>0</v>
      </c>
      <c r="Y90" s="23">
        <v>0</v>
      </c>
      <c r="Z90" s="23">
        <v>0</v>
      </c>
      <c r="AA90" s="25">
        <v>5</v>
      </c>
    </row>
    <row r="91" spans="1:27" ht="126" x14ac:dyDescent="0.25">
      <c r="A91" s="18" t="s">
        <v>65</v>
      </c>
      <c r="B91" s="34" t="s">
        <v>66</v>
      </c>
      <c r="C91" s="20" t="str">
        <f t="shared" si="29"/>
        <v xml:space="preserve">  2021 год</v>
      </c>
      <c r="D91" s="21">
        <f t="shared" si="24"/>
        <v>0</v>
      </c>
      <c r="E91" s="22">
        <v>0</v>
      </c>
      <c r="F91" s="22">
        <v>0</v>
      </c>
      <c r="G91" s="23">
        <v>0</v>
      </c>
      <c r="H91" s="23">
        <v>0</v>
      </c>
      <c r="I91" s="23">
        <f t="shared" si="18"/>
        <v>0</v>
      </c>
      <c r="J91" s="22">
        <f t="shared" si="19"/>
        <v>0</v>
      </c>
      <c r="K91" s="22">
        <v>0</v>
      </c>
      <c r="L91" s="23">
        <v>0</v>
      </c>
      <c r="M91" s="23">
        <v>0</v>
      </c>
      <c r="N91" s="23">
        <v>0</v>
      </c>
      <c r="O91" s="23">
        <f t="shared" si="20"/>
        <v>0</v>
      </c>
      <c r="P91" s="23">
        <f t="shared" si="21"/>
        <v>0</v>
      </c>
      <c r="Q91" s="23">
        <v>0</v>
      </c>
      <c r="R91" s="23">
        <v>0</v>
      </c>
      <c r="S91" s="23">
        <v>0</v>
      </c>
      <c r="T91" s="23">
        <v>0</v>
      </c>
      <c r="U91" s="23">
        <f t="shared" si="22"/>
        <v>0</v>
      </c>
      <c r="V91" s="23">
        <f t="shared" si="23"/>
        <v>0</v>
      </c>
      <c r="W91" s="23">
        <v>0</v>
      </c>
      <c r="X91" s="23">
        <v>0</v>
      </c>
      <c r="Y91" s="23">
        <v>0</v>
      </c>
      <c r="Z91" s="23">
        <v>0</v>
      </c>
      <c r="AA91" s="25">
        <v>26</v>
      </c>
    </row>
    <row r="92" spans="1:27" ht="42" x14ac:dyDescent="0.25">
      <c r="A92" s="18" t="s">
        <v>67</v>
      </c>
      <c r="B92" s="34" t="s">
        <v>68</v>
      </c>
      <c r="C92" s="20" t="str">
        <f t="shared" si="29"/>
        <v xml:space="preserve">  2021 год</v>
      </c>
      <c r="D92" s="21">
        <f t="shared" si="24"/>
        <v>0</v>
      </c>
      <c r="E92" s="22">
        <v>0</v>
      </c>
      <c r="F92" s="22">
        <v>0</v>
      </c>
      <c r="G92" s="23">
        <v>0</v>
      </c>
      <c r="H92" s="23">
        <v>0</v>
      </c>
      <c r="I92" s="23">
        <f t="shared" si="18"/>
        <v>0</v>
      </c>
      <c r="J92" s="22">
        <f t="shared" si="19"/>
        <v>0</v>
      </c>
      <c r="K92" s="22">
        <v>0</v>
      </c>
      <c r="L92" s="23">
        <v>0</v>
      </c>
      <c r="M92" s="23">
        <v>0</v>
      </c>
      <c r="N92" s="23">
        <v>0</v>
      </c>
      <c r="O92" s="23">
        <f t="shared" si="20"/>
        <v>0</v>
      </c>
      <c r="P92" s="23">
        <f t="shared" si="21"/>
        <v>0</v>
      </c>
      <c r="Q92" s="23">
        <v>0</v>
      </c>
      <c r="R92" s="23">
        <v>0</v>
      </c>
      <c r="S92" s="23">
        <v>0</v>
      </c>
      <c r="T92" s="23">
        <v>0</v>
      </c>
      <c r="U92" s="23">
        <f t="shared" si="22"/>
        <v>0</v>
      </c>
      <c r="V92" s="23">
        <f t="shared" si="23"/>
        <v>0</v>
      </c>
      <c r="W92" s="23">
        <v>0</v>
      </c>
      <c r="X92" s="23">
        <v>0</v>
      </c>
      <c r="Y92" s="23">
        <v>0</v>
      </c>
      <c r="Z92" s="23">
        <v>0</v>
      </c>
      <c r="AA92" s="25">
        <v>0</v>
      </c>
    </row>
    <row r="93" spans="1:27" ht="42" x14ac:dyDescent="0.25">
      <c r="A93" s="18" t="s">
        <v>69</v>
      </c>
      <c r="B93" s="34" t="s">
        <v>70</v>
      </c>
      <c r="C93" s="20" t="str">
        <f t="shared" si="29"/>
        <v xml:space="preserve">  2021 год</v>
      </c>
      <c r="D93" s="21">
        <f t="shared" si="24"/>
        <v>0</v>
      </c>
      <c r="E93" s="22">
        <v>0</v>
      </c>
      <c r="F93" s="22">
        <v>0</v>
      </c>
      <c r="G93" s="23">
        <v>0</v>
      </c>
      <c r="H93" s="23">
        <v>0</v>
      </c>
      <c r="I93" s="23">
        <f t="shared" si="18"/>
        <v>0</v>
      </c>
      <c r="J93" s="22">
        <f t="shared" si="19"/>
        <v>0</v>
      </c>
      <c r="K93" s="22">
        <v>0</v>
      </c>
      <c r="L93" s="23">
        <v>0</v>
      </c>
      <c r="M93" s="23">
        <v>0</v>
      </c>
      <c r="N93" s="23">
        <v>0</v>
      </c>
      <c r="O93" s="23">
        <f t="shared" si="20"/>
        <v>0</v>
      </c>
      <c r="P93" s="23">
        <f t="shared" si="21"/>
        <v>0</v>
      </c>
      <c r="Q93" s="23">
        <v>0</v>
      </c>
      <c r="R93" s="23">
        <v>0</v>
      </c>
      <c r="S93" s="23">
        <v>0</v>
      </c>
      <c r="T93" s="23">
        <v>0</v>
      </c>
      <c r="U93" s="23">
        <f t="shared" si="22"/>
        <v>0</v>
      </c>
      <c r="V93" s="23">
        <f t="shared" si="23"/>
        <v>0</v>
      </c>
      <c r="W93" s="23">
        <v>0</v>
      </c>
      <c r="X93" s="23">
        <v>0</v>
      </c>
      <c r="Y93" s="23">
        <v>0</v>
      </c>
      <c r="Z93" s="23">
        <v>0</v>
      </c>
      <c r="AA93" s="25">
        <v>1</v>
      </c>
    </row>
    <row r="94" spans="1:27" ht="84" x14ac:dyDescent="0.25">
      <c r="A94" s="18" t="s">
        <v>71</v>
      </c>
      <c r="B94" s="34" t="s">
        <v>72</v>
      </c>
      <c r="C94" s="20" t="str">
        <f t="shared" si="29"/>
        <v xml:space="preserve">  2021 год</v>
      </c>
      <c r="D94" s="21">
        <f t="shared" si="24"/>
        <v>0</v>
      </c>
      <c r="E94" s="22">
        <v>0</v>
      </c>
      <c r="F94" s="22">
        <v>0</v>
      </c>
      <c r="G94" s="23">
        <v>0</v>
      </c>
      <c r="H94" s="23">
        <v>0</v>
      </c>
      <c r="I94" s="23">
        <f t="shared" si="18"/>
        <v>0</v>
      </c>
      <c r="J94" s="22">
        <f t="shared" si="19"/>
        <v>0</v>
      </c>
      <c r="K94" s="22">
        <v>0</v>
      </c>
      <c r="L94" s="23">
        <v>0</v>
      </c>
      <c r="M94" s="23">
        <v>0</v>
      </c>
      <c r="N94" s="23">
        <v>0</v>
      </c>
      <c r="O94" s="23">
        <f t="shared" si="20"/>
        <v>0</v>
      </c>
      <c r="P94" s="23">
        <f t="shared" si="21"/>
        <v>0</v>
      </c>
      <c r="Q94" s="23">
        <v>0</v>
      </c>
      <c r="R94" s="23">
        <v>0</v>
      </c>
      <c r="S94" s="23">
        <v>0</v>
      </c>
      <c r="T94" s="23">
        <v>0</v>
      </c>
      <c r="U94" s="23">
        <f t="shared" si="22"/>
        <v>0</v>
      </c>
      <c r="V94" s="23">
        <f t="shared" si="23"/>
        <v>0</v>
      </c>
      <c r="W94" s="23">
        <v>0</v>
      </c>
      <c r="X94" s="23">
        <v>0</v>
      </c>
      <c r="Y94" s="23">
        <v>0</v>
      </c>
      <c r="Z94" s="23">
        <v>0</v>
      </c>
      <c r="AA94" s="25">
        <v>0</v>
      </c>
    </row>
    <row r="95" spans="1:27" ht="84" x14ac:dyDescent="0.25">
      <c r="A95" s="18" t="s">
        <v>73</v>
      </c>
      <c r="B95" s="35" t="s">
        <v>74</v>
      </c>
      <c r="C95" s="20" t="str">
        <f t="shared" si="29"/>
        <v xml:space="preserve">  2021 год</v>
      </c>
      <c r="D95" s="21">
        <f t="shared" si="24"/>
        <v>0</v>
      </c>
      <c r="E95" s="22"/>
      <c r="F95" s="22">
        <v>0</v>
      </c>
      <c r="G95" s="23">
        <v>0</v>
      </c>
      <c r="H95" s="23">
        <v>0</v>
      </c>
      <c r="I95" s="23">
        <f t="shared" si="18"/>
        <v>0</v>
      </c>
      <c r="J95" s="22">
        <f t="shared" si="19"/>
        <v>0</v>
      </c>
      <c r="K95" s="22">
        <v>0</v>
      </c>
      <c r="L95" s="23">
        <v>0</v>
      </c>
      <c r="M95" s="23">
        <v>0</v>
      </c>
      <c r="N95" s="23">
        <v>0</v>
      </c>
      <c r="O95" s="23">
        <f>P95+T95</f>
        <v>0</v>
      </c>
      <c r="P95" s="23">
        <f t="shared" si="21"/>
        <v>0</v>
      </c>
      <c r="Q95" s="23">
        <v>0</v>
      </c>
      <c r="R95" s="23">
        <v>0</v>
      </c>
      <c r="S95" s="23">
        <v>0</v>
      </c>
      <c r="T95" s="23">
        <v>0</v>
      </c>
      <c r="U95" s="23">
        <f t="shared" si="22"/>
        <v>0</v>
      </c>
      <c r="V95" s="23">
        <f t="shared" si="23"/>
        <v>0</v>
      </c>
      <c r="W95" s="23">
        <v>0</v>
      </c>
      <c r="X95" s="23">
        <v>0</v>
      </c>
      <c r="Y95" s="23">
        <v>0</v>
      </c>
      <c r="Z95" s="23">
        <v>0</v>
      </c>
      <c r="AA95" s="25">
        <v>43</v>
      </c>
    </row>
    <row r="96" spans="1:27" x14ac:dyDescent="0.25">
      <c r="A96" s="59" t="s">
        <v>95</v>
      </c>
      <c r="B96" s="59"/>
      <c r="C96" s="46" t="str">
        <f t="shared" si="29"/>
        <v xml:space="preserve">  2021 год</v>
      </c>
      <c r="D96" s="16">
        <f t="shared" ref="D96:AA96" si="30">D85+D69+D75</f>
        <v>1175.2060000000001</v>
      </c>
      <c r="E96" s="16">
        <f t="shared" si="30"/>
        <v>489.86599999999999</v>
      </c>
      <c r="F96" s="16">
        <f t="shared" si="30"/>
        <v>0</v>
      </c>
      <c r="G96" s="16">
        <f t="shared" si="30"/>
        <v>0</v>
      </c>
      <c r="H96" s="16">
        <f t="shared" si="30"/>
        <v>685.34</v>
      </c>
      <c r="I96" s="16">
        <f t="shared" si="30"/>
        <v>1175.2060000000001</v>
      </c>
      <c r="J96" s="16">
        <f t="shared" si="30"/>
        <v>489.86599999999999</v>
      </c>
      <c r="K96" s="16">
        <f t="shared" si="30"/>
        <v>489.86599999999999</v>
      </c>
      <c r="L96" s="16">
        <f t="shared" si="30"/>
        <v>0</v>
      </c>
      <c r="M96" s="16">
        <f t="shared" si="30"/>
        <v>0</v>
      </c>
      <c r="N96" s="16">
        <f t="shared" si="30"/>
        <v>685.34</v>
      </c>
      <c r="O96" s="16">
        <f t="shared" si="30"/>
        <v>489.86599999999999</v>
      </c>
      <c r="P96" s="16">
        <f t="shared" si="30"/>
        <v>489.86599999999999</v>
      </c>
      <c r="Q96" s="16">
        <f t="shared" si="30"/>
        <v>489.86599999999999</v>
      </c>
      <c r="R96" s="16">
        <f t="shared" si="30"/>
        <v>0</v>
      </c>
      <c r="S96" s="16">
        <f t="shared" si="30"/>
        <v>0</v>
      </c>
      <c r="T96" s="16">
        <f t="shared" si="30"/>
        <v>0</v>
      </c>
      <c r="U96" s="16">
        <f t="shared" si="30"/>
        <v>1175.0909999999999</v>
      </c>
      <c r="V96" s="16">
        <f t="shared" si="30"/>
        <v>489.86599999999999</v>
      </c>
      <c r="W96" s="16">
        <f t="shared" si="30"/>
        <v>489.86599999999999</v>
      </c>
      <c r="X96" s="16">
        <f t="shared" si="30"/>
        <v>0</v>
      </c>
      <c r="Y96" s="16">
        <f t="shared" si="30"/>
        <v>0</v>
      </c>
      <c r="Z96" s="16">
        <f t="shared" si="30"/>
        <v>685.22500000000002</v>
      </c>
      <c r="AA96" s="52">
        <f t="shared" si="30"/>
        <v>164</v>
      </c>
    </row>
    <row r="97" spans="1:27" ht="30" customHeight="1" x14ac:dyDescent="0.25">
      <c r="A97" s="78" t="s">
        <v>88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ht="101.25" customHeight="1" x14ac:dyDescent="0.25">
      <c r="A98" s="45" t="s">
        <v>22</v>
      </c>
      <c r="B98" s="60" t="s">
        <v>23</v>
      </c>
      <c r="C98" s="61"/>
      <c r="D98" s="14">
        <f>E98+F98+G98</f>
        <v>0</v>
      </c>
      <c r="E98" s="15">
        <f>E99+E100+E101+E102+E103</f>
        <v>0</v>
      </c>
      <c r="F98" s="15">
        <f>F99+F100+F101+F102+F103</f>
        <v>0</v>
      </c>
      <c r="G98" s="15">
        <f>G99+G100+G101+G102+G103</f>
        <v>0</v>
      </c>
      <c r="H98" s="15">
        <f>H99+H100+H101+H102+H103</f>
        <v>0</v>
      </c>
      <c r="I98" s="16">
        <f t="shared" ref="I98:I124" si="31">J98+N98</f>
        <v>0</v>
      </c>
      <c r="J98" s="15">
        <f t="shared" ref="J98:J124" si="32">K98+L98+M98</f>
        <v>0</v>
      </c>
      <c r="K98" s="15">
        <f>K99+K100+K101+K102+K103</f>
        <v>0</v>
      </c>
      <c r="L98" s="15">
        <f>L99+L100+L101+L102+L103</f>
        <v>0</v>
      </c>
      <c r="M98" s="15">
        <f>M99+M100+M101+M102+M103</f>
        <v>0</v>
      </c>
      <c r="N98" s="15">
        <f>N99+N100+N101+N102+N103</f>
        <v>0</v>
      </c>
      <c r="O98" s="16">
        <f t="shared" ref="O98:O123" si="33">P98+T98</f>
        <v>0</v>
      </c>
      <c r="P98" s="16">
        <f t="shared" ref="P98:P124" si="34">Q98+R98+S98</f>
        <v>0</v>
      </c>
      <c r="Q98" s="15">
        <f>Q99+Q100+Q101+Q102+Q103</f>
        <v>0</v>
      </c>
      <c r="R98" s="15">
        <f>R99+R100+R101+R102+R103</f>
        <v>0</v>
      </c>
      <c r="S98" s="15">
        <f>S99+S100+S101+S102+S103</f>
        <v>0</v>
      </c>
      <c r="T98" s="15">
        <f>T99+T100+T101+T102+T103</f>
        <v>0</v>
      </c>
      <c r="U98" s="16">
        <f t="shared" ref="U98:U124" si="35">V98+Z98</f>
        <v>0</v>
      </c>
      <c r="V98" s="16">
        <f t="shared" ref="V98:V124" si="36">W98+X98+Y98</f>
        <v>0</v>
      </c>
      <c r="W98" s="15">
        <f>W99+W100+W101+W102+W103</f>
        <v>0</v>
      </c>
      <c r="X98" s="15">
        <f>X99+X100+X101+X102+X103</f>
        <v>0</v>
      </c>
      <c r="Y98" s="15">
        <f>Y99+Y100+Y101+Y102+Y103</f>
        <v>0</v>
      </c>
      <c r="Z98" s="15">
        <f>Z99+Z100+Z101+Z102+Z103</f>
        <v>0</v>
      </c>
      <c r="AA98" s="50">
        <f>AA99+AA100+AA101+AA102+AA103</f>
        <v>5</v>
      </c>
    </row>
    <row r="99" spans="1:27" ht="84" x14ac:dyDescent="0.25">
      <c r="A99" s="18" t="s">
        <v>24</v>
      </c>
      <c r="B99" s="19" t="s">
        <v>25</v>
      </c>
      <c r="C99" s="20" t="s">
        <v>81</v>
      </c>
      <c r="D99" s="21">
        <f t="shared" ref="D99:D124" si="37">E99+F99+G99</f>
        <v>0</v>
      </c>
      <c r="E99" s="22"/>
      <c r="F99" s="22"/>
      <c r="G99" s="22"/>
      <c r="H99" s="22"/>
      <c r="I99" s="23">
        <f t="shared" si="31"/>
        <v>0</v>
      </c>
      <c r="J99" s="22">
        <f t="shared" si="32"/>
        <v>0</v>
      </c>
      <c r="K99" s="22"/>
      <c r="L99" s="22"/>
      <c r="M99" s="22"/>
      <c r="N99" s="22"/>
      <c r="O99" s="23">
        <f t="shared" si="33"/>
        <v>0</v>
      </c>
      <c r="P99" s="23">
        <f t="shared" si="34"/>
        <v>0</v>
      </c>
      <c r="Q99" s="22"/>
      <c r="R99" s="22"/>
      <c r="S99" s="22"/>
      <c r="T99" s="22"/>
      <c r="U99" s="23">
        <f t="shared" si="35"/>
        <v>0</v>
      </c>
      <c r="V99" s="23">
        <f t="shared" si="36"/>
        <v>0</v>
      </c>
      <c r="W99" s="22"/>
      <c r="X99" s="22"/>
      <c r="Y99" s="22"/>
      <c r="Z99" s="22"/>
      <c r="AA99" s="51">
        <v>1</v>
      </c>
    </row>
    <row r="100" spans="1:27" ht="147" x14ac:dyDescent="0.25">
      <c r="A100" s="18" t="s">
        <v>27</v>
      </c>
      <c r="B100" s="19" t="s">
        <v>28</v>
      </c>
      <c r="C100" s="20" t="str">
        <f>C99</f>
        <v>2022 год</v>
      </c>
      <c r="D100" s="21">
        <f t="shared" si="37"/>
        <v>0</v>
      </c>
      <c r="E100" s="22"/>
      <c r="F100" s="22">
        <v>0</v>
      </c>
      <c r="G100" s="23">
        <v>0</v>
      </c>
      <c r="H100" s="23">
        <v>0</v>
      </c>
      <c r="I100" s="23">
        <f t="shared" si="31"/>
        <v>0</v>
      </c>
      <c r="J100" s="22">
        <f t="shared" si="32"/>
        <v>0</v>
      </c>
      <c r="K100" s="22"/>
      <c r="L100" s="23">
        <v>0</v>
      </c>
      <c r="M100" s="23">
        <v>0</v>
      </c>
      <c r="N100" s="23">
        <v>0</v>
      </c>
      <c r="O100" s="23">
        <f t="shared" si="33"/>
        <v>0</v>
      </c>
      <c r="P100" s="23">
        <f t="shared" si="34"/>
        <v>0</v>
      </c>
      <c r="Q100" s="23"/>
      <c r="R100" s="23">
        <v>0</v>
      </c>
      <c r="S100" s="23">
        <v>0</v>
      </c>
      <c r="T100" s="23">
        <v>0</v>
      </c>
      <c r="U100" s="23">
        <f t="shared" si="35"/>
        <v>0</v>
      </c>
      <c r="V100" s="23">
        <f t="shared" si="36"/>
        <v>0</v>
      </c>
      <c r="W100" s="23"/>
      <c r="X100" s="23">
        <v>0</v>
      </c>
      <c r="Y100" s="23">
        <v>0</v>
      </c>
      <c r="Z100" s="23">
        <v>0</v>
      </c>
      <c r="AA100" s="25">
        <v>1</v>
      </c>
    </row>
    <row r="101" spans="1:27" ht="198" customHeight="1" x14ac:dyDescent="0.25">
      <c r="A101" s="18" t="s">
        <v>29</v>
      </c>
      <c r="B101" s="19" t="s">
        <v>30</v>
      </c>
      <c r="C101" s="20" t="str">
        <f>C100</f>
        <v>2022 год</v>
      </c>
      <c r="D101" s="21">
        <f t="shared" si="37"/>
        <v>0</v>
      </c>
      <c r="E101" s="22"/>
      <c r="F101" s="22">
        <v>0</v>
      </c>
      <c r="G101" s="23">
        <v>0</v>
      </c>
      <c r="H101" s="23">
        <v>0</v>
      </c>
      <c r="I101" s="23">
        <f t="shared" si="31"/>
        <v>0</v>
      </c>
      <c r="J101" s="22">
        <f t="shared" si="32"/>
        <v>0</v>
      </c>
      <c r="K101" s="22"/>
      <c r="L101" s="23">
        <v>0</v>
      </c>
      <c r="M101" s="23">
        <v>0</v>
      </c>
      <c r="N101" s="23">
        <v>0</v>
      </c>
      <c r="O101" s="23">
        <f t="shared" si="33"/>
        <v>0</v>
      </c>
      <c r="P101" s="23">
        <f t="shared" si="34"/>
        <v>0</v>
      </c>
      <c r="Q101" s="23"/>
      <c r="R101" s="23">
        <v>0</v>
      </c>
      <c r="S101" s="23">
        <v>0</v>
      </c>
      <c r="T101" s="23">
        <v>0</v>
      </c>
      <c r="U101" s="23">
        <f t="shared" si="35"/>
        <v>0</v>
      </c>
      <c r="V101" s="23">
        <f t="shared" si="36"/>
        <v>0</v>
      </c>
      <c r="W101" s="23"/>
      <c r="X101" s="23">
        <v>0</v>
      </c>
      <c r="Y101" s="23">
        <v>0</v>
      </c>
      <c r="Z101" s="23">
        <v>0</v>
      </c>
      <c r="AA101" s="25">
        <v>1</v>
      </c>
    </row>
    <row r="102" spans="1:27" ht="252" x14ac:dyDescent="0.25">
      <c r="A102" s="18" t="s">
        <v>31</v>
      </c>
      <c r="B102" s="19" t="s">
        <v>32</v>
      </c>
      <c r="C102" s="20" t="str">
        <f>C101</f>
        <v>2022 год</v>
      </c>
      <c r="D102" s="21">
        <f t="shared" si="37"/>
        <v>0</v>
      </c>
      <c r="E102" s="22"/>
      <c r="F102" s="22">
        <v>0</v>
      </c>
      <c r="G102" s="23">
        <v>0</v>
      </c>
      <c r="H102" s="23">
        <v>0</v>
      </c>
      <c r="I102" s="23">
        <f t="shared" si="31"/>
        <v>0</v>
      </c>
      <c r="J102" s="22">
        <f t="shared" si="32"/>
        <v>0</v>
      </c>
      <c r="K102" s="22"/>
      <c r="L102" s="23">
        <v>0</v>
      </c>
      <c r="M102" s="23">
        <v>0</v>
      </c>
      <c r="N102" s="23">
        <v>0</v>
      </c>
      <c r="O102" s="23">
        <f t="shared" si="33"/>
        <v>0</v>
      </c>
      <c r="P102" s="23">
        <f t="shared" si="34"/>
        <v>0</v>
      </c>
      <c r="Q102" s="23"/>
      <c r="R102" s="23">
        <v>0</v>
      </c>
      <c r="S102" s="23">
        <v>0</v>
      </c>
      <c r="T102" s="23">
        <v>0</v>
      </c>
      <c r="U102" s="23">
        <f t="shared" si="35"/>
        <v>0</v>
      </c>
      <c r="V102" s="23">
        <f t="shared" si="36"/>
        <v>0</v>
      </c>
      <c r="W102" s="23"/>
      <c r="X102" s="23">
        <v>0</v>
      </c>
      <c r="Y102" s="23">
        <v>0</v>
      </c>
      <c r="Z102" s="23">
        <v>0</v>
      </c>
      <c r="AA102" s="25">
        <v>1</v>
      </c>
    </row>
    <row r="103" spans="1:27" ht="84" x14ac:dyDescent="0.25">
      <c r="A103" s="18" t="s">
        <v>33</v>
      </c>
      <c r="B103" s="19" t="s">
        <v>34</v>
      </c>
      <c r="C103" s="20" t="str">
        <f>C102</f>
        <v>2022 год</v>
      </c>
      <c r="D103" s="21">
        <f t="shared" si="37"/>
        <v>0</v>
      </c>
      <c r="E103" s="22"/>
      <c r="F103" s="22">
        <v>0</v>
      </c>
      <c r="G103" s="23">
        <v>0</v>
      </c>
      <c r="H103" s="23">
        <v>0</v>
      </c>
      <c r="I103" s="23">
        <f t="shared" si="31"/>
        <v>0</v>
      </c>
      <c r="J103" s="22">
        <f t="shared" si="32"/>
        <v>0</v>
      </c>
      <c r="K103" s="22"/>
      <c r="L103" s="23">
        <v>0</v>
      </c>
      <c r="M103" s="23">
        <v>0</v>
      </c>
      <c r="N103" s="23">
        <v>0</v>
      </c>
      <c r="O103" s="23">
        <f t="shared" si="33"/>
        <v>0</v>
      </c>
      <c r="P103" s="23">
        <f t="shared" si="34"/>
        <v>0</v>
      </c>
      <c r="Q103" s="23"/>
      <c r="R103" s="23">
        <v>0</v>
      </c>
      <c r="S103" s="23">
        <v>0</v>
      </c>
      <c r="T103" s="23">
        <v>0</v>
      </c>
      <c r="U103" s="23">
        <f t="shared" si="35"/>
        <v>0</v>
      </c>
      <c r="V103" s="23">
        <f t="shared" si="36"/>
        <v>0</v>
      </c>
      <c r="W103" s="23"/>
      <c r="X103" s="23">
        <v>0</v>
      </c>
      <c r="Y103" s="23">
        <v>0</v>
      </c>
      <c r="Z103" s="23">
        <v>0</v>
      </c>
      <c r="AA103" s="25">
        <v>1</v>
      </c>
    </row>
    <row r="104" spans="1:27" ht="113.25" customHeight="1" x14ac:dyDescent="0.25">
      <c r="A104" s="26" t="s">
        <v>35</v>
      </c>
      <c r="B104" s="57" t="s">
        <v>36</v>
      </c>
      <c r="C104" s="58"/>
      <c r="D104" s="14">
        <f>E104+F104+G104+H104</f>
        <v>1747.069</v>
      </c>
      <c r="E104" s="16">
        <f>E105+E110+E111+E112+E113</f>
        <v>543.43899999999996</v>
      </c>
      <c r="F104" s="16">
        <f t="shared" ref="F104:H104" si="38">F105+F110+F111+F112+F113</f>
        <v>0</v>
      </c>
      <c r="G104" s="16">
        <f t="shared" si="38"/>
        <v>1203.6300000000001</v>
      </c>
      <c r="H104" s="16">
        <f t="shared" si="38"/>
        <v>0</v>
      </c>
      <c r="I104" s="16">
        <f>J104+N104</f>
        <v>1747.069</v>
      </c>
      <c r="J104" s="15">
        <f t="shared" si="32"/>
        <v>1747.069</v>
      </c>
      <c r="K104" s="16">
        <f>K105+K110+K111+K112+K113</f>
        <v>543.43899999999996</v>
      </c>
      <c r="L104" s="16">
        <f t="shared" ref="L104:N104" si="39">L105+L110+L111+L112+L113</f>
        <v>0</v>
      </c>
      <c r="M104" s="16">
        <f t="shared" si="39"/>
        <v>1203.6300000000001</v>
      </c>
      <c r="N104" s="16">
        <f t="shared" si="39"/>
        <v>0</v>
      </c>
      <c r="O104" s="16">
        <f t="shared" si="33"/>
        <v>1747.069</v>
      </c>
      <c r="P104" s="16">
        <f t="shared" si="34"/>
        <v>1747.069</v>
      </c>
      <c r="Q104" s="16">
        <f>Q105+Q110+Q111+Q112+Q113</f>
        <v>543.43899999999996</v>
      </c>
      <c r="R104" s="16">
        <f t="shared" ref="R104:T104" si="40">R105+R110+R111+R112+R113</f>
        <v>0</v>
      </c>
      <c r="S104" s="16">
        <f t="shared" si="40"/>
        <v>1203.6300000000001</v>
      </c>
      <c r="T104" s="16">
        <f t="shared" si="40"/>
        <v>0</v>
      </c>
      <c r="U104" s="16">
        <f t="shared" si="35"/>
        <v>1747.069</v>
      </c>
      <c r="V104" s="16">
        <f t="shared" si="36"/>
        <v>1747.069</v>
      </c>
      <c r="W104" s="16">
        <f>W105+W110+W111+W112+W113</f>
        <v>543.43899999999996</v>
      </c>
      <c r="X104" s="16">
        <f t="shared" ref="X104:Z104" si="41">X105+X110+X111+X112+X113</f>
        <v>0</v>
      </c>
      <c r="Y104" s="16">
        <f t="shared" si="41"/>
        <v>1203.6300000000001</v>
      </c>
      <c r="Z104" s="16">
        <f t="shared" si="41"/>
        <v>0</v>
      </c>
      <c r="AA104" s="52">
        <f>AA111+AA110+AA112</f>
        <v>17</v>
      </c>
    </row>
    <row r="105" spans="1:27" ht="108" customHeight="1" x14ac:dyDescent="0.25">
      <c r="A105" s="18" t="s">
        <v>37</v>
      </c>
      <c r="B105" s="19" t="s">
        <v>38</v>
      </c>
      <c r="C105" s="62" t="s">
        <v>82</v>
      </c>
      <c r="D105" s="21">
        <f t="shared" si="37"/>
        <v>0</v>
      </c>
      <c r="E105" s="23">
        <f>E106+E107+E108+E109</f>
        <v>0</v>
      </c>
      <c r="F105" s="23">
        <f>F106+F107+F108+F109</f>
        <v>0</v>
      </c>
      <c r="G105" s="23">
        <f>G106+G107+G108+G109</f>
        <v>0</v>
      </c>
      <c r="H105" s="23">
        <f>H106+H107+H108+H109</f>
        <v>0</v>
      </c>
      <c r="I105" s="23">
        <f t="shared" si="31"/>
        <v>0</v>
      </c>
      <c r="J105" s="21">
        <f t="shared" si="32"/>
        <v>0</v>
      </c>
      <c r="K105" s="23">
        <f>K106+K107+K108+K109</f>
        <v>0</v>
      </c>
      <c r="L105" s="23">
        <f>L106+L107+L108+L109</f>
        <v>0</v>
      </c>
      <c r="M105" s="23">
        <f>M106+M107+M108+M109</f>
        <v>0</v>
      </c>
      <c r="N105" s="23">
        <f>N106+N107+N108+N109</f>
        <v>0</v>
      </c>
      <c r="O105" s="23">
        <f t="shared" si="33"/>
        <v>0</v>
      </c>
      <c r="P105" s="23">
        <f t="shared" si="34"/>
        <v>0</v>
      </c>
      <c r="Q105" s="23">
        <f>Q106+Q107+Q108+Q109</f>
        <v>0</v>
      </c>
      <c r="R105" s="23">
        <f>R106+R107+R108+R109</f>
        <v>0</v>
      </c>
      <c r="S105" s="23">
        <f>S106+S107+S108+S109</f>
        <v>0</v>
      </c>
      <c r="T105" s="23">
        <f>T106+T107+T108+T109</f>
        <v>0</v>
      </c>
      <c r="U105" s="23">
        <f t="shared" si="35"/>
        <v>0</v>
      </c>
      <c r="V105" s="23">
        <f t="shared" si="36"/>
        <v>0</v>
      </c>
      <c r="W105" s="23">
        <f>W106+W107+W108+W109</f>
        <v>0</v>
      </c>
      <c r="X105" s="23">
        <f>X106+X107+X108+X109</f>
        <v>0</v>
      </c>
      <c r="Y105" s="23">
        <f>Y106+Y107+Y108+Y109</f>
        <v>0</v>
      </c>
      <c r="Z105" s="23">
        <f>Z106+Z107+Z108+Z109</f>
        <v>0</v>
      </c>
      <c r="AA105" s="51">
        <v>0</v>
      </c>
    </row>
    <row r="106" spans="1:27" x14ac:dyDescent="0.25">
      <c r="A106" s="18" t="s">
        <v>39</v>
      </c>
      <c r="B106" s="19" t="s">
        <v>40</v>
      </c>
      <c r="C106" s="62"/>
      <c r="D106" s="21">
        <f t="shared" si="37"/>
        <v>0</v>
      </c>
      <c r="E106" s="23">
        <v>0</v>
      </c>
      <c r="F106" s="29">
        <v>0</v>
      </c>
      <c r="G106" s="29">
        <v>0</v>
      </c>
      <c r="H106" s="29">
        <v>0</v>
      </c>
      <c r="I106" s="23">
        <f t="shared" si="31"/>
        <v>0</v>
      </c>
      <c r="J106" s="22">
        <f t="shared" si="32"/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f t="shared" si="33"/>
        <v>0</v>
      </c>
      <c r="P106" s="23">
        <f t="shared" si="34"/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f t="shared" si="35"/>
        <v>0</v>
      </c>
      <c r="V106" s="23">
        <f t="shared" si="36"/>
        <v>0</v>
      </c>
      <c r="W106" s="23">
        <v>0</v>
      </c>
      <c r="X106" s="23">
        <v>0</v>
      </c>
      <c r="Y106" s="23">
        <v>0</v>
      </c>
      <c r="Z106" s="23">
        <v>0</v>
      </c>
      <c r="AA106" s="25">
        <v>0</v>
      </c>
    </row>
    <row r="107" spans="1:27" x14ac:dyDescent="0.25">
      <c r="A107" s="18" t="s">
        <v>41</v>
      </c>
      <c r="B107" s="19" t="s">
        <v>42</v>
      </c>
      <c r="C107" s="62"/>
      <c r="D107" s="21">
        <f t="shared" si="37"/>
        <v>0</v>
      </c>
      <c r="E107" s="23"/>
      <c r="F107" s="23"/>
      <c r="G107" s="29">
        <v>0</v>
      </c>
      <c r="H107" s="29">
        <v>0</v>
      </c>
      <c r="I107" s="23">
        <f t="shared" si="31"/>
        <v>0</v>
      </c>
      <c r="J107" s="22">
        <f t="shared" si="32"/>
        <v>0</v>
      </c>
      <c r="K107" s="23"/>
      <c r="L107" s="23"/>
      <c r="M107" s="23">
        <v>0</v>
      </c>
      <c r="N107" s="23">
        <v>0</v>
      </c>
      <c r="O107" s="23">
        <f t="shared" si="33"/>
        <v>0</v>
      </c>
      <c r="P107" s="23">
        <f>Q107+R107+S107</f>
        <v>0</v>
      </c>
      <c r="Q107" s="23"/>
      <c r="R107" s="23"/>
      <c r="S107" s="23">
        <v>0</v>
      </c>
      <c r="T107" s="23">
        <v>0</v>
      </c>
      <c r="U107" s="23">
        <f t="shared" si="35"/>
        <v>0</v>
      </c>
      <c r="V107" s="23">
        <f t="shared" si="36"/>
        <v>0</v>
      </c>
      <c r="W107" s="23"/>
      <c r="X107" s="23"/>
      <c r="Y107" s="23">
        <v>0</v>
      </c>
      <c r="Z107" s="23">
        <v>0</v>
      </c>
      <c r="AA107" s="25">
        <v>0</v>
      </c>
    </row>
    <row r="108" spans="1:27" ht="42" x14ac:dyDescent="0.25">
      <c r="A108" s="18" t="s">
        <v>43</v>
      </c>
      <c r="B108" s="19" t="s">
        <v>44</v>
      </c>
      <c r="C108" s="62"/>
      <c r="D108" s="21">
        <f t="shared" si="37"/>
        <v>0</v>
      </c>
      <c r="E108" s="23">
        <v>0</v>
      </c>
      <c r="F108" s="29">
        <v>0</v>
      </c>
      <c r="G108" s="29">
        <v>0</v>
      </c>
      <c r="H108" s="29">
        <v>0</v>
      </c>
      <c r="I108" s="23">
        <f t="shared" si="31"/>
        <v>0</v>
      </c>
      <c r="J108" s="22">
        <f t="shared" si="32"/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f t="shared" si="33"/>
        <v>0</v>
      </c>
      <c r="P108" s="23">
        <f t="shared" si="34"/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f t="shared" si="35"/>
        <v>0</v>
      </c>
      <c r="V108" s="23">
        <f t="shared" si="36"/>
        <v>0</v>
      </c>
      <c r="W108" s="23">
        <v>0</v>
      </c>
      <c r="X108" s="23">
        <v>0</v>
      </c>
      <c r="Y108" s="23">
        <v>0</v>
      </c>
      <c r="Z108" s="23">
        <v>0</v>
      </c>
      <c r="AA108" s="25">
        <v>0</v>
      </c>
    </row>
    <row r="109" spans="1:27" x14ac:dyDescent="0.25">
      <c r="A109" s="18" t="s">
        <v>45</v>
      </c>
      <c r="B109" s="19" t="s">
        <v>46</v>
      </c>
      <c r="C109" s="62"/>
      <c r="D109" s="21">
        <f t="shared" si="37"/>
        <v>0</v>
      </c>
      <c r="E109" s="23">
        <v>0</v>
      </c>
      <c r="F109" s="29">
        <v>0</v>
      </c>
      <c r="G109" s="29">
        <v>0</v>
      </c>
      <c r="H109" s="29">
        <v>0</v>
      </c>
      <c r="I109" s="23">
        <f t="shared" si="31"/>
        <v>0</v>
      </c>
      <c r="J109" s="22">
        <f t="shared" si="32"/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f t="shared" si="33"/>
        <v>0</v>
      </c>
      <c r="P109" s="23">
        <f t="shared" si="34"/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f t="shared" si="35"/>
        <v>0</v>
      </c>
      <c r="V109" s="23">
        <f t="shared" si="36"/>
        <v>0</v>
      </c>
      <c r="W109" s="23">
        <v>0</v>
      </c>
      <c r="X109" s="23">
        <v>0</v>
      </c>
      <c r="Y109" s="23">
        <v>0</v>
      </c>
      <c r="Z109" s="23">
        <v>0</v>
      </c>
      <c r="AA109" s="25">
        <v>0</v>
      </c>
    </row>
    <row r="110" spans="1:27" ht="73.5" customHeight="1" x14ac:dyDescent="0.25">
      <c r="A110" s="18" t="s">
        <v>47</v>
      </c>
      <c r="B110" s="19" t="s">
        <v>48</v>
      </c>
      <c r="C110" s="44" t="str">
        <f>C105</f>
        <v xml:space="preserve"> 2022 год</v>
      </c>
      <c r="D110" s="21">
        <f t="shared" si="37"/>
        <v>543.43899999999996</v>
      </c>
      <c r="E110" s="23">
        <v>543.43899999999996</v>
      </c>
      <c r="F110" s="29">
        <v>0</v>
      </c>
      <c r="G110" s="29">
        <v>0</v>
      </c>
      <c r="H110" s="29">
        <v>0</v>
      </c>
      <c r="I110" s="23">
        <f t="shared" si="31"/>
        <v>543.43899999999996</v>
      </c>
      <c r="J110" s="22">
        <f t="shared" si="32"/>
        <v>543.43899999999996</v>
      </c>
      <c r="K110" s="23">
        <v>543.43899999999996</v>
      </c>
      <c r="L110" s="23">
        <v>0</v>
      </c>
      <c r="M110" s="23">
        <v>0</v>
      </c>
      <c r="N110" s="23">
        <v>0</v>
      </c>
      <c r="O110" s="23">
        <f t="shared" si="33"/>
        <v>543.43899999999996</v>
      </c>
      <c r="P110" s="23">
        <f t="shared" si="34"/>
        <v>543.43899999999996</v>
      </c>
      <c r="Q110" s="53">
        <v>543.43899999999996</v>
      </c>
      <c r="R110" s="23">
        <v>0</v>
      </c>
      <c r="S110" s="23">
        <v>0</v>
      </c>
      <c r="T110" s="23">
        <v>0</v>
      </c>
      <c r="U110" s="23">
        <f t="shared" si="35"/>
        <v>543.43899999999996</v>
      </c>
      <c r="V110" s="23">
        <f t="shared" si="36"/>
        <v>543.43899999999996</v>
      </c>
      <c r="W110" s="23">
        <v>543.43899999999996</v>
      </c>
      <c r="X110" s="23">
        <v>0</v>
      </c>
      <c r="Y110" s="23">
        <v>0</v>
      </c>
      <c r="Z110" s="23">
        <v>0</v>
      </c>
      <c r="AA110" s="54">
        <v>14</v>
      </c>
    </row>
    <row r="111" spans="1:27" ht="252" x14ac:dyDescent="0.25">
      <c r="A111" s="18" t="s">
        <v>49</v>
      </c>
      <c r="B111" s="19" t="s">
        <v>50</v>
      </c>
      <c r="C111" s="44" t="str">
        <f>C110</f>
        <v xml:space="preserve"> 2022 год</v>
      </c>
      <c r="D111" s="21">
        <f t="shared" si="37"/>
        <v>0</v>
      </c>
      <c r="E111" s="23">
        <v>0</v>
      </c>
      <c r="F111" s="29">
        <v>0</v>
      </c>
      <c r="G111" s="29">
        <v>0</v>
      </c>
      <c r="H111" s="29">
        <v>0</v>
      </c>
      <c r="I111" s="23">
        <f t="shared" si="31"/>
        <v>0</v>
      </c>
      <c r="J111" s="22">
        <f t="shared" si="32"/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f t="shared" si="33"/>
        <v>0</v>
      </c>
      <c r="P111" s="23">
        <f t="shared" si="34"/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f t="shared" si="35"/>
        <v>0</v>
      </c>
      <c r="V111" s="23">
        <f t="shared" si="36"/>
        <v>0</v>
      </c>
      <c r="W111" s="23">
        <v>0</v>
      </c>
      <c r="X111" s="23">
        <v>0</v>
      </c>
      <c r="Y111" s="23">
        <v>0</v>
      </c>
      <c r="Z111" s="23">
        <v>0</v>
      </c>
      <c r="AA111" s="25">
        <v>2</v>
      </c>
    </row>
    <row r="112" spans="1:27" ht="84" x14ac:dyDescent="0.25">
      <c r="A112" s="18" t="s">
        <v>51</v>
      </c>
      <c r="B112" s="19" t="s">
        <v>52</v>
      </c>
      <c r="C112" s="44" t="str">
        <f>C111</f>
        <v xml:space="preserve"> 2022 год</v>
      </c>
      <c r="D112" s="21">
        <f>E112+F112+G112+H112</f>
        <v>1203.6300000000001</v>
      </c>
      <c r="E112" s="23"/>
      <c r="F112" s="29">
        <v>0</v>
      </c>
      <c r="G112" s="23">
        <v>1203.6300000000001</v>
      </c>
      <c r="H112" s="23"/>
      <c r="I112" s="23">
        <f>J112+N112</f>
        <v>1203.6300000000001</v>
      </c>
      <c r="J112" s="22">
        <f t="shared" si="32"/>
        <v>1203.6300000000001</v>
      </c>
      <c r="K112" s="23"/>
      <c r="L112" s="23">
        <v>0</v>
      </c>
      <c r="M112" s="23">
        <v>1203.6300000000001</v>
      </c>
      <c r="N112" s="23"/>
      <c r="O112" s="23">
        <f t="shared" si="33"/>
        <v>1203.6300000000001</v>
      </c>
      <c r="P112" s="23">
        <f t="shared" si="34"/>
        <v>1203.6300000000001</v>
      </c>
      <c r="Q112" s="23">
        <v>0</v>
      </c>
      <c r="R112" s="23">
        <v>0</v>
      </c>
      <c r="S112" s="23">
        <v>1203.6300000000001</v>
      </c>
      <c r="T112" s="23">
        <v>0</v>
      </c>
      <c r="U112" s="23">
        <f t="shared" si="35"/>
        <v>1203.6300000000001</v>
      </c>
      <c r="V112" s="23">
        <f t="shared" si="36"/>
        <v>1203.6300000000001</v>
      </c>
      <c r="W112" s="23">
        <v>0</v>
      </c>
      <c r="X112" s="23">
        <v>0</v>
      </c>
      <c r="Y112" s="23">
        <v>1203.6300000000001</v>
      </c>
      <c r="Z112" s="23"/>
      <c r="AA112" s="54">
        <v>1</v>
      </c>
    </row>
    <row r="113" spans="1:27" ht="126" x14ac:dyDescent="0.25">
      <c r="A113" s="18" t="s">
        <v>80</v>
      </c>
      <c r="B113" s="19" t="s">
        <v>92</v>
      </c>
      <c r="C113" s="44" t="str">
        <f>C112</f>
        <v xml:space="preserve"> 2022 год</v>
      </c>
      <c r="D113" s="21">
        <f>E113+F113+G113+H113</f>
        <v>0</v>
      </c>
      <c r="E113" s="23">
        <v>0</v>
      </c>
      <c r="F113" s="29">
        <v>0</v>
      </c>
      <c r="G113" s="29">
        <v>0</v>
      </c>
      <c r="H113" s="23">
        <v>0</v>
      </c>
      <c r="I113" s="23">
        <f>J113+N113</f>
        <v>0</v>
      </c>
      <c r="J113" s="22">
        <f t="shared" si="32"/>
        <v>0</v>
      </c>
      <c r="K113" s="23"/>
      <c r="L113" s="23">
        <v>0</v>
      </c>
      <c r="M113" s="23">
        <v>0</v>
      </c>
      <c r="N113" s="23">
        <v>0</v>
      </c>
      <c r="O113" s="23">
        <f t="shared" si="33"/>
        <v>0</v>
      </c>
      <c r="P113" s="23">
        <f t="shared" si="34"/>
        <v>0</v>
      </c>
      <c r="Q113" s="23">
        <v>0</v>
      </c>
      <c r="R113" s="23">
        <v>0</v>
      </c>
      <c r="S113" s="23">
        <v>0</v>
      </c>
      <c r="T113" s="53">
        <v>0</v>
      </c>
      <c r="U113" s="53">
        <f t="shared" si="35"/>
        <v>0</v>
      </c>
      <c r="V113" s="23">
        <f t="shared" si="36"/>
        <v>0</v>
      </c>
      <c r="W113" s="23">
        <v>0</v>
      </c>
      <c r="X113" s="23">
        <v>0</v>
      </c>
      <c r="Y113" s="23">
        <v>0</v>
      </c>
      <c r="Z113" s="23">
        <v>0</v>
      </c>
      <c r="AA113" s="25">
        <v>0</v>
      </c>
    </row>
    <row r="114" spans="1:27" ht="103.5" customHeight="1" x14ac:dyDescent="0.25">
      <c r="A114" s="26" t="s">
        <v>53</v>
      </c>
      <c r="B114" s="57" t="s">
        <v>54</v>
      </c>
      <c r="C114" s="58"/>
      <c r="D114" s="14">
        <f>E114+F114+G114</f>
        <v>0</v>
      </c>
      <c r="E114" s="15">
        <f>E115+E116+E117+E118+E119+E120+E121+E122+E123+E124</f>
        <v>0</v>
      </c>
      <c r="F114" s="15">
        <f>F115+F116+F117+F118+F119+F120+F121+F122+F123+F124</f>
        <v>0</v>
      </c>
      <c r="G114" s="15">
        <f>G115+G116+G117+G118+G119+G120+G121+G122+G123+G124</f>
        <v>0</v>
      </c>
      <c r="H114" s="15">
        <f>H115+H116+H117+H118+H119+H120+H121+H122+H123+H124</f>
        <v>0</v>
      </c>
      <c r="I114" s="16">
        <f t="shared" si="31"/>
        <v>0</v>
      </c>
      <c r="J114" s="15">
        <f>K114+L114+M114</f>
        <v>0</v>
      </c>
      <c r="K114" s="15">
        <f>K115+K116+K117+K118+K119+K120+K121+K122+K123+K124</f>
        <v>0</v>
      </c>
      <c r="L114" s="15">
        <f>L115+L116+L117+L118+L119+L120+L121+L122+L123+L124</f>
        <v>0</v>
      </c>
      <c r="M114" s="15">
        <f>M115+M116+M117+M118+M119+M120+M121+M122+M123+M124</f>
        <v>0</v>
      </c>
      <c r="N114" s="15">
        <f>N115+N116+N117+N118+N119+N120+N121+N122+N123+N124</f>
        <v>0</v>
      </c>
      <c r="O114" s="16">
        <f t="shared" si="33"/>
        <v>0</v>
      </c>
      <c r="P114" s="16">
        <f t="shared" si="34"/>
        <v>0</v>
      </c>
      <c r="Q114" s="15">
        <f>Q115+Q116+Q117+Q118+Q119+Q120+Q121+Q122+Q123+Q124</f>
        <v>0</v>
      </c>
      <c r="R114" s="15">
        <f>R115+R116+R117+R118+R119+R120+R121+R122+R123+R124</f>
        <v>0</v>
      </c>
      <c r="S114" s="15">
        <f>S115+S116+S117+S118+S119+S120+S121+S122+S123+S124</f>
        <v>0</v>
      </c>
      <c r="T114" s="15">
        <f>T115+T116+T117+T118+T119+T120+T121+T122+T123+T124</f>
        <v>0</v>
      </c>
      <c r="U114" s="16">
        <f t="shared" si="35"/>
        <v>0</v>
      </c>
      <c r="V114" s="16">
        <f t="shared" si="36"/>
        <v>0</v>
      </c>
      <c r="W114" s="15">
        <f>W115+W116+W117+W118+W119+W120+W121+W122+W123+W124</f>
        <v>0</v>
      </c>
      <c r="X114" s="15">
        <f>X115+X116+X117+X118+X119+X120+X121+X122+X123+X124</f>
        <v>0</v>
      </c>
      <c r="Y114" s="15">
        <f>Y115+Y116+Y117+Y118+Y119+Y120+Y121+Y122+Y123+Y124</f>
        <v>0</v>
      </c>
      <c r="Z114" s="15">
        <v>0</v>
      </c>
      <c r="AA114" s="50">
        <f>AA115+AA116+AA117+AA118+AA119+AA120+AA121+AA122+AA123+AA124</f>
        <v>208</v>
      </c>
    </row>
    <row r="115" spans="1:27" ht="63" x14ac:dyDescent="0.25">
      <c r="A115" s="18" t="s">
        <v>55</v>
      </c>
      <c r="B115" s="19" t="s">
        <v>56</v>
      </c>
      <c r="C115" s="20" t="str">
        <f>C105</f>
        <v xml:space="preserve"> 2022 год</v>
      </c>
      <c r="D115" s="21">
        <f t="shared" si="37"/>
        <v>0</v>
      </c>
      <c r="E115" s="22">
        <v>0</v>
      </c>
      <c r="F115" s="22">
        <v>0</v>
      </c>
      <c r="G115" s="22">
        <v>0</v>
      </c>
      <c r="H115" s="22">
        <v>0</v>
      </c>
      <c r="I115" s="23">
        <f t="shared" si="31"/>
        <v>0</v>
      </c>
      <c r="J115" s="22">
        <f t="shared" si="32"/>
        <v>0</v>
      </c>
      <c r="K115" s="22"/>
      <c r="L115" s="22"/>
      <c r="M115" s="22"/>
      <c r="N115" s="22"/>
      <c r="O115" s="23">
        <f t="shared" si="33"/>
        <v>0</v>
      </c>
      <c r="P115" s="23">
        <f t="shared" si="34"/>
        <v>0</v>
      </c>
      <c r="Q115" s="23"/>
      <c r="R115" s="23"/>
      <c r="S115" s="23">
        <v>0</v>
      </c>
      <c r="T115" s="23">
        <v>0</v>
      </c>
      <c r="U115" s="23">
        <f t="shared" si="35"/>
        <v>0</v>
      </c>
      <c r="V115" s="23">
        <f t="shared" si="36"/>
        <v>0</v>
      </c>
      <c r="W115" s="23"/>
      <c r="X115" s="23">
        <v>0</v>
      </c>
      <c r="Y115" s="23">
        <v>0</v>
      </c>
      <c r="Z115" s="23">
        <v>0</v>
      </c>
      <c r="AA115" s="25">
        <v>140</v>
      </c>
    </row>
    <row r="116" spans="1:27" ht="63" x14ac:dyDescent="0.25">
      <c r="A116" s="18" t="s">
        <v>57</v>
      </c>
      <c r="B116" s="33" t="s">
        <v>58</v>
      </c>
      <c r="C116" s="20" t="str">
        <f>C105</f>
        <v xml:space="preserve"> 2022 год</v>
      </c>
      <c r="D116" s="21">
        <f t="shared" si="37"/>
        <v>0</v>
      </c>
      <c r="E116" s="22">
        <v>0</v>
      </c>
      <c r="F116" s="22">
        <v>0</v>
      </c>
      <c r="G116" s="23">
        <v>0</v>
      </c>
      <c r="H116" s="23">
        <v>0</v>
      </c>
      <c r="I116" s="23">
        <f t="shared" si="31"/>
        <v>0</v>
      </c>
      <c r="J116" s="22">
        <f t="shared" si="32"/>
        <v>0</v>
      </c>
      <c r="K116" s="22"/>
      <c r="L116" s="23"/>
      <c r="M116" s="23"/>
      <c r="N116" s="23"/>
      <c r="O116" s="23">
        <f t="shared" si="33"/>
        <v>0</v>
      </c>
      <c r="P116" s="23">
        <f t="shared" si="34"/>
        <v>0</v>
      </c>
      <c r="Q116" s="23"/>
      <c r="R116" s="23"/>
      <c r="S116" s="23">
        <v>0</v>
      </c>
      <c r="T116" s="23">
        <v>0</v>
      </c>
      <c r="U116" s="23">
        <f t="shared" si="35"/>
        <v>0</v>
      </c>
      <c r="V116" s="23">
        <f t="shared" si="36"/>
        <v>0</v>
      </c>
      <c r="W116" s="23"/>
      <c r="X116" s="23">
        <v>0</v>
      </c>
      <c r="Y116" s="23">
        <v>0</v>
      </c>
      <c r="Z116" s="23">
        <v>0</v>
      </c>
      <c r="AA116" s="25">
        <v>0</v>
      </c>
    </row>
    <row r="117" spans="1:27" ht="63" x14ac:dyDescent="0.25">
      <c r="A117" s="18" t="s">
        <v>59</v>
      </c>
      <c r="B117" s="34" t="s">
        <v>60</v>
      </c>
      <c r="C117" s="20" t="str">
        <f t="shared" ref="C117:C125" si="42">C116</f>
        <v xml:space="preserve"> 2022 год</v>
      </c>
      <c r="D117" s="21">
        <f t="shared" si="37"/>
        <v>0</v>
      </c>
      <c r="E117" s="22">
        <v>0</v>
      </c>
      <c r="F117" s="22">
        <v>0</v>
      </c>
      <c r="G117" s="23">
        <v>0</v>
      </c>
      <c r="H117" s="23">
        <v>0</v>
      </c>
      <c r="I117" s="23">
        <f t="shared" si="31"/>
        <v>0</v>
      </c>
      <c r="J117" s="22">
        <f t="shared" si="32"/>
        <v>0</v>
      </c>
      <c r="K117" s="22">
        <v>0</v>
      </c>
      <c r="L117" s="23">
        <v>0</v>
      </c>
      <c r="M117" s="23">
        <v>0</v>
      </c>
      <c r="N117" s="23">
        <v>0</v>
      </c>
      <c r="O117" s="23">
        <f t="shared" si="33"/>
        <v>0</v>
      </c>
      <c r="P117" s="23">
        <f t="shared" si="34"/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f t="shared" si="35"/>
        <v>0</v>
      </c>
      <c r="V117" s="23">
        <f t="shared" si="36"/>
        <v>0</v>
      </c>
      <c r="W117" s="23"/>
      <c r="X117" s="23">
        <v>0</v>
      </c>
      <c r="Y117" s="23">
        <v>0</v>
      </c>
      <c r="Z117" s="23">
        <v>0</v>
      </c>
      <c r="AA117" s="25">
        <v>0</v>
      </c>
    </row>
    <row r="118" spans="1:27" ht="63" x14ac:dyDescent="0.25">
      <c r="A118" s="18" t="s">
        <v>61</v>
      </c>
      <c r="B118" s="34" t="s">
        <v>62</v>
      </c>
      <c r="C118" s="20" t="str">
        <f t="shared" si="42"/>
        <v xml:space="preserve"> 2022 год</v>
      </c>
      <c r="D118" s="21">
        <f t="shared" si="37"/>
        <v>0</v>
      </c>
      <c r="E118" s="22">
        <v>0</v>
      </c>
      <c r="F118" s="22">
        <v>0</v>
      </c>
      <c r="G118" s="23">
        <v>0</v>
      </c>
      <c r="H118" s="23">
        <v>0</v>
      </c>
      <c r="I118" s="23">
        <f t="shared" si="31"/>
        <v>0</v>
      </c>
      <c r="J118" s="22">
        <f t="shared" si="32"/>
        <v>0</v>
      </c>
      <c r="K118" s="22">
        <v>0</v>
      </c>
      <c r="L118" s="23">
        <v>0</v>
      </c>
      <c r="M118" s="23">
        <v>0</v>
      </c>
      <c r="N118" s="23">
        <v>0</v>
      </c>
      <c r="O118" s="23">
        <f t="shared" si="33"/>
        <v>0</v>
      </c>
      <c r="P118" s="23">
        <f t="shared" si="34"/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f t="shared" si="35"/>
        <v>0</v>
      </c>
      <c r="V118" s="23">
        <f t="shared" si="36"/>
        <v>0</v>
      </c>
      <c r="W118" s="23">
        <v>0</v>
      </c>
      <c r="X118" s="23">
        <v>0</v>
      </c>
      <c r="Y118" s="23">
        <v>0</v>
      </c>
      <c r="Z118" s="23">
        <v>0</v>
      </c>
      <c r="AA118" s="25">
        <v>0</v>
      </c>
    </row>
    <row r="119" spans="1:27" ht="63" x14ac:dyDescent="0.25">
      <c r="A119" s="18" t="s">
        <v>63</v>
      </c>
      <c r="B119" s="34" t="s">
        <v>64</v>
      </c>
      <c r="C119" s="20" t="str">
        <f t="shared" si="42"/>
        <v xml:space="preserve"> 2022 год</v>
      </c>
      <c r="D119" s="21">
        <f t="shared" si="37"/>
        <v>0</v>
      </c>
      <c r="E119" s="22">
        <v>0</v>
      </c>
      <c r="F119" s="22">
        <v>0</v>
      </c>
      <c r="G119" s="23">
        <v>0</v>
      </c>
      <c r="H119" s="23">
        <v>0</v>
      </c>
      <c r="I119" s="23">
        <f t="shared" si="31"/>
        <v>0</v>
      </c>
      <c r="J119" s="22">
        <f t="shared" si="32"/>
        <v>0</v>
      </c>
      <c r="K119" s="22">
        <v>0</v>
      </c>
      <c r="L119" s="23">
        <v>0</v>
      </c>
      <c r="M119" s="23">
        <v>0</v>
      </c>
      <c r="N119" s="23">
        <v>0</v>
      </c>
      <c r="O119" s="23">
        <f t="shared" si="33"/>
        <v>0</v>
      </c>
      <c r="P119" s="23">
        <f t="shared" si="34"/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f t="shared" si="35"/>
        <v>0</v>
      </c>
      <c r="V119" s="23">
        <f t="shared" si="36"/>
        <v>0</v>
      </c>
      <c r="W119" s="23">
        <v>0</v>
      </c>
      <c r="X119" s="23">
        <v>0</v>
      </c>
      <c r="Y119" s="23">
        <v>0</v>
      </c>
      <c r="Z119" s="23">
        <v>0</v>
      </c>
      <c r="AA119" s="25">
        <v>5</v>
      </c>
    </row>
    <row r="120" spans="1:27" ht="112.5" customHeight="1" x14ac:dyDescent="0.25">
      <c r="A120" s="18" t="s">
        <v>65</v>
      </c>
      <c r="B120" s="34" t="s">
        <v>66</v>
      </c>
      <c r="C120" s="20" t="str">
        <f t="shared" si="42"/>
        <v xml:space="preserve"> 2022 год</v>
      </c>
      <c r="D120" s="21">
        <f t="shared" si="37"/>
        <v>0</v>
      </c>
      <c r="E120" s="22">
        <v>0</v>
      </c>
      <c r="F120" s="22">
        <v>0</v>
      </c>
      <c r="G120" s="23">
        <v>0</v>
      </c>
      <c r="H120" s="23">
        <v>0</v>
      </c>
      <c r="I120" s="23">
        <f t="shared" si="31"/>
        <v>0</v>
      </c>
      <c r="J120" s="22">
        <f t="shared" si="32"/>
        <v>0</v>
      </c>
      <c r="K120" s="22">
        <v>0</v>
      </c>
      <c r="L120" s="23">
        <v>0</v>
      </c>
      <c r="M120" s="23">
        <v>0</v>
      </c>
      <c r="N120" s="23">
        <v>0</v>
      </c>
      <c r="O120" s="23">
        <f t="shared" si="33"/>
        <v>0</v>
      </c>
      <c r="P120" s="23">
        <f t="shared" si="34"/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f t="shared" si="35"/>
        <v>0</v>
      </c>
      <c r="V120" s="23">
        <f t="shared" si="36"/>
        <v>0</v>
      </c>
      <c r="W120" s="23">
        <v>0</v>
      </c>
      <c r="X120" s="23">
        <v>0</v>
      </c>
      <c r="Y120" s="23">
        <v>0</v>
      </c>
      <c r="Z120" s="23">
        <v>0</v>
      </c>
      <c r="AA120" s="25">
        <v>40</v>
      </c>
    </row>
    <row r="121" spans="1:27" ht="43.5" customHeight="1" x14ac:dyDescent="0.25">
      <c r="A121" s="18" t="s">
        <v>67</v>
      </c>
      <c r="B121" s="34" t="s">
        <v>68</v>
      </c>
      <c r="C121" s="20" t="str">
        <f t="shared" si="42"/>
        <v xml:space="preserve"> 2022 год</v>
      </c>
      <c r="D121" s="21">
        <f t="shared" si="37"/>
        <v>0</v>
      </c>
      <c r="E121" s="22">
        <v>0</v>
      </c>
      <c r="F121" s="22">
        <v>0</v>
      </c>
      <c r="G121" s="23">
        <v>0</v>
      </c>
      <c r="H121" s="23">
        <v>0</v>
      </c>
      <c r="I121" s="23">
        <f t="shared" si="31"/>
        <v>0</v>
      </c>
      <c r="J121" s="22">
        <f t="shared" si="32"/>
        <v>0</v>
      </c>
      <c r="K121" s="22">
        <v>0</v>
      </c>
      <c r="L121" s="23">
        <v>0</v>
      </c>
      <c r="M121" s="23">
        <v>0</v>
      </c>
      <c r="N121" s="23">
        <v>0</v>
      </c>
      <c r="O121" s="23">
        <f t="shared" si="33"/>
        <v>0</v>
      </c>
      <c r="P121" s="23">
        <f t="shared" si="34"/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f t="shared" si="35"/>
        <v>0</v>
      </c>
      <c r="V121" s="23">
        <f t="shared" si="36"/>
        <v>0</v>
      </c>
      <c r="W121" s="23">
        <v>0</v>
      </c>
      <c r="X121" s="23">
        <v>0</v>
      </c>
      <c r="Y121" s="23">
        <v>0</v>
      </c>
      <c r="Z121" s="23">
        <v>0</v>
      </c>
      <c r="AA121" s="25">
        <v>0</v>
      </c>
    </row>
    <row r="122" spans="1:27" ht="47.25" customHeight="1" x14ac:dyDescent="0.25">
      <c r="A122" s="18" t="s">
        <v>69</v>
      </c>
      <c r="B122" s="34" t="s">
        <v>70</v>
      </c>
      <c r="C122" s="20" t="str">
        <f t="shared" si="42"/>
        <v xml:space="preserve"> 2022 год</v>
      </c>
      <c r="D122" s="21">
        <f t="shared" si="37"/>
        <v>0</v>
      </c>
      <c r="E122" s="22">
        <v>0</v>
      </c>
      <c r="F122" s="22">
        <v>0</v>
      </c>
      <c r="G122" s="23">
        <v>0</v>
      </c>
      <c r="H122" s="23">
        <v>0</v>
      </c>
      <c r="I122" s="23">
        <f t="shared" si="31"/>
        <v>0</v>
      </c>
      <c r="J122" s="22">
        <f t="shared" si="32"/>
        <v>0</v>
      </c>
      <c r="K122" s="22">
        <v>0</v>
      </c>
      <c r="L122" s="23">
        <v>0</v>
      </c>
      <c r="M122" s="23">
        <v>0</v>
      </c>
      <c r="N122" s="23">
        <v>0</v>
      </c>
      <c r="O122" s="23">
        <f t="shared" si="33"/>
        <v>0</v>
      </c>
      <c r="P122" s="23">
        <f t="shared" si="34"/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f t="shared" si="35"/>
        <v>0</v>
      </c>
      <c r="V122" s="23">
        <f t="shared" si="36"/>
        <v>0</v>
      </c>
      <c r="W122" s="23">
        <v>0</v>
      </c>
      <c r="X122" s="23">
        <v>0</v>
      </c>
      <c r="Y122" s="23">
        <v>0</v>
      </c>
      <c r="Z122" s="23">
        <v>0</v>
      </c>
      <c r="AA122" s="25">
        <v>1</v>
      </c>
    </row>
    <row r="123" spans="1:27" ht="63.75" customHeight="1" x14ac:dyDescent="0.25">
      <c r="A123" s="18" t="s">
        <v>71</v>
      </c>
      <c r="B123" s="34" t="s">
        <v>72</v>
      </c>
      <c r="C123" s="20" t="str">
        <f t="shared" si="42"/>
        <v xml:space="preserve"> 2022 год</v>
      </c>
      <c r="D123" s="21">
        <f t="shared" si="37"/>
        <v>0</v>
      </c>
      <c r="E123" s="22">
        <v>0</v>
      </c>
      <c r="F123" s="22">
        <v>0</v>
      </c>
      <c r="G123" s="23">
        <v>0</v>
      </c>
      <c r="H123" s="23">
        <v>0</v>
      </c>
      <c r="I123" s="23">
        <f t="shared" si="31"/>
        <v>0</v>
      </c>
      <c r="J123" s="22">
        <f t="shared" si="32"/>
        <v>0</v>
      </c>
      <c r="K123" s="22">
        <v>0</v>
      </c>
      <c r="L123" s="23">
        <v>0</v>
      </c>
      <c r="M123" s="23">
        <v>0</v>
      </c>
      <c r="N123" s="23">
        <v>0</v>
      </c>
      <c r="O123" s="23">
        <f t="shared" si="33"/>
        <v>0</v>
      </c>
      <c r="P123" s="23">
        <f t="shared" si="34"/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f t="shared" si="35"/>
        <v>0</v>
      </c>
      <c r="V123" s="23">
        <f t="shared" si="36"/>
        <v>0</v>
      </c>
      <c r="W123" s="23">
        <v>0</v>
      </c>
      <c r="X123" s="23">
        <v>0</v>
      </c>
      <c r="Y123" s="23">
        <v>0</v>
      </c>
      <c r="Z123" s="23">
        <v>0</v>
      </c>
      <c r="AA123" s="25">
        <v>0</v>
      </c>
    </row>
    <row r="124" spans="1:27" ht="84" x14ac:dyDescent="0.25">
      <c r="A124" s="18" t="s">
        <v>73</v>
      </c>
      <c r="B124" s="35" t="s">
        <v>74</v>
      </c>
      <c r="C124" s="20" t="str">
        <f t="shared" si="42"/>
        <v xml:space="preserve"> 2022 год</v>
      </c>
      <c r="D124" s="21">
        <f t="shared" si="37"/>
        <v>0</v>
      </c>
      <c r="E124" s="22"/>
      <c r="F124" s="22">
        <v>0</v>
      </c>
      <c r="G124" s="23">
        <v>0</v>
      </c>
      <c r="H124" s="23">
        <v>0</v>
      </c>
      <c r="I124" s="23">
        <f t="shared" si="31"/>
        <v>0</v>
      </c>
      <c r="J124" s="22">
        <f t="shared" si="32"/>
        <v>0</v>
      </c>
      <c r="K124" s="22">
        <v>0</v>
      </c>
      <c r="L124" s="23">
        <v>0</v>
      </c>
      <c r="M124" s="23">
        <v>0</v>
      </c>
      <c r="N124" s="23">
        <v>0</v>
      </c>
      <c r="O124" s="23">
        <f>P124+T124</f>
        <v>0</v>
      </c>
      <c r="P124" s="23">
        <f t="shared" si="34"/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f t="shared" si="35"/>
        <v>0</v>
      </c>
      <c r="V124" s="23">
        <f t="shared" si="36"/>
        <v>0</v>
      </c>
      <c r="W124" s="23">
        <v>0</v>
      </c>
      <c r="X124" s="23">
        <v>0</v>
      </c>
      <c r="Y124" s="23">
        <v>0</v>
      </c>
      <c r="Z124" s="23">
        <v>0</v>
      </c>
      <c r="AA124" s="25">
        <v>22</v>
      </c>
    </row>
    <row r="125" spans="1:27" x14ac:dyDescent="0.25">
      <c r="A125" s="59" t="s">
        <v>96</v>
      </c>
      <c r="B125" s="59"/>
      <c r="C125" s="46" t="str">
        <f t="shared" si="42"/>
        <v xml:space="preserve"> 2022 год</v>
      </c>
      <c r="D125" s="16">
        <f t="shared" ref="D125:AA125" si="43">D114+D98+D104</f>
        <v>1747.069</v>
      </c>
      <c r="E125" s="16">
        <f t="shared" si="43"/>
        <v>543.43899999999996</v>
      </c>
      <c r="F125" s="16">
        <f t="shared" si="43"/>
        <v>0</v>
      </c>
      <c r="G125" s="16">
        <f t="shared" si="43"/>
        <v>1203.6300000000001</v>
      </c>
      <c r="H125" s="16">
        <f t="shared" si="43"/>
        <v>0</v>
      </c>
      <c r="I125" s="16">
        <f t="shared" si="43"/>
        <v>1747.069</v>
      </c>
      <c r="J125" s="16">
        <f t="shared" si="43"/>
        <v>1747.069</v>
      </c>
      <c r="K125" s="16">
        <f t="shared" si="43"/>
        <v>543.43899999999996</v>
      </c>
      <c r="L125" s="16">
        <f t="shared" si="43"/>
        <v>0</v>
      </c>
      <c r="M125" s="16">
        <f t="shared" si="43"/>
        <v>1203.6300000000001</v>
      </c>
      <c r="N125" s="16">
        <f t="shared" si="43"/>
        <v>0</v>
      </c>
      <c r="O125" s="16">
        <f t="shared" si="43"/>
        <v>1747.069</v>
      </c>
      <c r="P125" s="16">
        <f t="shared" si="43"/>
        <v>1747.069</v>
      </c>
      <c r="Q125" s="16">
        <f t="shared" si="43"/>
        <v>543.43899999999996</v>
      </c>
      <c r="R125" s="16">
        <f t="shared" si="43"/>
        <v>0</v>
      </c>
      <c r="S125" s="16">
        <f t="shared" si="43"/>
        <v>1203.6300000000001</v>
      </c>
      <c r="T125" s="16">
        <f t="shared" si="43"/>
        <v>0</v>
      </c>
      <c r="U125" s="16">
        <f t="shared" si="43"/>
        <v>1747.069</v>
      </c>
      <c r="V125" s="16">
        <f t="shared" si="43"/>
        <v>1747.069</v>
      </c>
      <c r="W125" s="16">
        <f t="shared" si="43"/>
        <v>543.43899999999996</v>
      </c>
      <c r="X125" s="16">
        <f t="shared" si="43"/>
        <v>0</v>
      </c>
      <c r="Y125" s="16">
        <f t="shared" si="43"/>
        <v>1203.6300000000001</v>
      </c>
      <c r="Z125" s="16">
        <f t="shared" si="43"/>
        <v>0</v>
      </c>
      <c r="AA125" s="52">
        <f t="shared" si="43"/>
        <v>230</v>
      </c>
    </row>
    <row r="126" spans="1:27" ht="33" customHeight="1" x14ac:dyDescent="0.25">
      <c r="A126" s="78" t="s">
        <v>89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ht="103.5" customHeight="1" x14ac:dyDescent="0.25">
      <c r="A127" s="45" t="s">
        <v>22</v>
      </c>
      <c r="B127" s="60" t="s">
        <v>23</v>
      </c>
      <c r="C127" s="61"/>
      <c r="D127" s="14">
        <f>E127+F127+G127</f>
        <v>0</v>
      </c>
      <c r="E127" s="15">
        <f>E128+E129+E130+E131+E132</f>
        <v>0</v>
      </c>
      <c r="F127" s="15">
        <f>F128+F129+F130+F131+F132</f>
        <v>0</v>
      </c>
      <c r="G127" s="15">
        <f>G128+G129+G130+G131+G132</f>
        <v>0</v>
      </c>
      <c r="H127" s="15">
        <f>H128+H129+H130+H131+H132</f>
        <v>0</v>
      </c>
      <c r="I127" s="16">
        <f t="shared" ref="I127:I153" si="44">J127+N127</f>
        <v>0</v>
      </c>
      <c r="J127" s="15">
        <f t="shared" ref="J127:J153" si="45">K127+L127+M127</f>
        <v>0</v>
      </c>
      <c r="K127" s="15">
        <f>K128+K129+K130+K131+K132</f>
        <v>0</v>
      </c>
      <c r="L127" s="15">
        <f>L128+L129+L130+L131+L132</f>
        <v>0</v>
      </c>
      <c r="M127" s="15">
        <f>M128+M129+M130+M131+M132</f>
        <v>0</v>
      </c>
      <c r="N127" s="15">
        <f>N128+N129+N130+N131+N132</f>
        <v>0</v>
      </c>
      <c r="O127" s="16">
        <f t="shared" ref="O127:O152" si="46">P127+T127</f>
        <v>0</v>
      </c>
      <c r="P127" s="16">
        <f t="shared" ref="P127:P153" si="47">Q127+R127+S127</f>
        <v>0</v>
      </c>
      <c r="Q127" s="15">
        <f>Q128+Q129+Q130+Q131+Q132</f>
        <v>0</v>
      </c>
      <c r="R127" s="15">
        <f>R128+R129+R130+R131+R132</f>
        <v>0</v>
      </c>
      <c r="S127" s="15">
        <f>S128+S129+S130+S131+S132</f>
        <v>0</v>
      </c>
      <c r="T127" s="15">
        <f>T128+T129+T130+T131+T132</f>
        <v>0</v>
      </c>
      <c r="U127" s="16">
        <f t="shared" ref="U127:U153" si="48">V127+Z127</f>
        <v>0</v>
      </c>
      <c r="V127" s="16">
        <f t="shared" ref="V127:V153" si="49">W127+X127+Y127</f>
        <v>0</v>
      </c>
      <c r="W127" s="15">
        <f>W128+W129+W130+W131+W132</f>
        <v>0</v>
      </c>
      <c r="X127" s="15">
        <f>X128+X129+X130+X131+X132</f>
        <v>0</v>
      </c>
      <c r="Y127" s="15">
        <f>Y128+Y129+Y130+Y131+Y132</f>
        <v>0</v>
      </c>
      <c r="Z127" s="15">
        <f>Z128+Z129+Z130+Z131+Z132</f>
        <v>0</v>
      </c>
      <c r="AA127" s="50">
        <f>AA128+AA129+AA130+AA131+AA132</f>
        <v>5</v>
      </c>
    </row>
    <row r="128" spans="1:27" ht="84" x14ac:dyDescent="0.25">
      <c r="A128" s="18" t="s">
        <v>24</v>
      </c>
      <c r="B128" s="19" t="s">
        <v>25</v>
      </c>
      <c r="C128" s="20" t="s">
        <v>83</v>
      </c>
      <c r="D128" s="21">
        <f t="shared" ref="D128:D153" si="50">E128+F128+G128</f>
        <v>0</v>
      </c>
      <c r="E128" s="22"/>
      <c r="F128" s="22"/>
      <c r="G128" s="22"/>
      <c r="H128" s="22"/>
      <c r="I128" s="23">
        <f t="shared" si="44"/>
        <v>0</v>
      </c>
      <c r="J128" s="22">
        <f t="shared" si="45"/>
        <v>0</v>
      </c>
      <c r="K128" s="22"/>
      <c r="L128" s="22"/>
      <c r="M128" s="22"/>
      <c r="N128" s="22"/>
      <c r="O128" s="23">
        <f t="shared" si="46"/>
        <v>0</v>
      </c>
      <c r="P128" s="23">
        <f t="shared" si="47"/>
        <v>0</v>
      </c>
      <c r="Q128" s="22"/>
      <c r="R128" s="22"/>
      <c r="S128" s="22"/>
      <c r="T128" s="22"/>
      <c r="U128" s="23">
        <f t="shared" si="48"/>
        <v>0</v>
      </c>
      <c r="V128" s="23">
        <f t="shared" si="49"/>
        <v>0</v>
      </c>
      <c r="W128" s="22"/>
      <c r="X128" s="22"/>
      <c r="Y128" s="22"/>
      <c r="Z128" s="22"/>
      <c r="AA128" s="51">
        <v>1</v>
      </c>
    </row>
    <row r="129" spans="1:27" ht="166.5" customHeight="1" x14ac:dyDescent="0.25">
      <c r="A129" s="18" t="s">
        <v>27</v>
      </c>
      <c r="B129" s="19" t="s">
        <v>28</v>
      </c>
      <c r="C129" s="20" t="str">
        <f>C128</f>
        <v>2023 год</v>
      </c>
      <c r="D129" s="21">
        <f t="shared" si="50"/>
        <v>0</v>
      </c>
      <c r="E129" s="22"/>
      <c r="F129" s="22">
        <v>0</v>
      </c>
      <c r="G129" s="23">
        <v>0</v>
      </c>
      <c r="H129" s="23">
        <v>0</v>
      </c>
      <c r="I129" s="23">
        <f t="shared" si="44"/>
        <v>0</v>
      </c>
      <c r="J129" s="22">
        <f t="shared" si="45"/>
        <v>0</v>
      </c>
      <c r="K129" s="22"/>
      <c r="L129" s="23">
        <v>0</v>
      </c>
      <c r="M129" s="23">
        <v>0</v>
      </c>
      <c r="N129" s="23">
        <v>0</v>
      </c>
      <c r="O129" s="23">
        <f t="shared" si="46"/>
        <v>0</v>
      </c>
      <c r="P129" s="23">
        <f t="shared" si="47"/>
        <v>0</v>
      </c>
      <c r="Q129" s="23"/>
      <c r="R129" s="23">
        <v>0</v>
      </c>
      <c r="S129" s="23">
        <v>0</v>
      </c>
      <c r="T129" s="23">
        <v>0</v>
      </c>
      <c r="U129" s="23">
        <f t="shared" si="48"/>
        <v>0</v>
      </c>
      <c r="V129" s="23">
        <f t="shared" si="49"/>
        <v>0</v>
      </c>
      <c r="W129" s="23"/>
      <c r="X129" s="23">
        <v>0</v>
      </c>
      <c r="Y129" s="23">
        <v>0</v>
      </c>
      <c r="Z129" s="23">
        <v>0</v>
      </c>
      <c r="AA129" s="25">
        <v>1</v>
      </c>
    </row>
    <row r="130" spans="1:27" ht="194.25" customHeight="1" x14ac:dyDescent="0.25">
      <c r="A130" s="18" t="s">
        <v>29</v>
      </c>
      <c r="B130" s="19" t="s">
        <v>30</v>
      </c>
      <c r="C130" s="20" t="str">
        <f>C129</f>
        <v>2023 год</v>
      </c>
      <c r="D130" s="21">
        <f t="shared" si="50"/>
        <v>0</v>
      </c>
      <c r="E130" s="22"/>
      <c r="F130" s="22">
        <v>0</v>
      </c>
      <c r="G130" s="23">
        <v>0</v>
      </c>
      <c r="H130" s="23">
        <v>0</v>
      </c>
      <c r="I130" s="23">
        <f t="shared" si="44"/>
        <v>0</v>
      </c>
      <c r="J130" s="22">
        <f t="shared" si="45"/>
        <v>0</v>
      </c>
      <c r="K130" s="22"/>
      <c r="L130" s="23">
        <v>0</v>
      </c>
      <c r="M130" s="23">
        <v>0</v>
      </c>
      <c r="N130" s="23">
        <v>0</v>
      </c>
      <c r="O130" s="23">
        <f t="shared" si="46"/>
        <v>0</v>
      </c>
      <c r="P130" s="23">
        <f t="shared" si="47"/>
        <v>0</v>
      </c>
      <c r="Q130" s="23"/>
      <c r="R130" s="23">
        <v>0</v>
      </c>
      <c r="S130" s="23">
        <v>0</v>
      </c>
      <c r="T130" s="23">
        <v>0</v>
      </c>
      <c r="U130" s="23">
        <f t="shared" si="48"/>
        <v>0</v>
      </c>
      <c r="V130" s="23">
        <f t="shared" si="49"/>
        <v>0</v>
      </c>
      <c r="W130" s="23"/>
      <c r="X130" s="23">
        <v>0</v>
      </c>
      <c r="Y130" s="23">
        <v>0</v>
      </c>
      <c r="Z130" s="23">
        <v>0</v>
      </c>
      <c r="AA130" s="25">
        <v>1</v>
      </c>
    </row>
    <row r="131" spans="1:27" ht="252" x14ac:dyDescent="0.25">
      <c r="A131" s="18" t="s">
        <v>31</v>
      </c>
      <c r="B131" s="19" t="s">
        <v>32</v>
      </c>
      <c r="C131" s="20" t="str">
        <f>C130</f>
        <v>2023 год</v>
      </c>
      <c r="D131" s="21">
        <f t="shared" si="50"/>
        <v>0</v>
      </c>
      <c r="E131" s="22"/>
      <c r="F131" s="22">
        <v>0</v>
      </c>
      <c r="G131" s="23">
        <v>0</v>
      </c>
      <c r="H131" s="23">
        <v>0</v>
      </c>
      <c r="I131" s="23">
        <f t="shared" si="44"/>
        <v>0</v>
      </c>
      <c r="J131" s="22">
        <f t="shared" si="45"/>
        <v>0</v>
      </c>
      <c r="K131" s="22"/>
      <c r="L131" s="23">
        <v>0</v>
      </c>
      <c r="M131" s="23">
        <v>0</v>
      </c>
      <c r="N131" s="23">
        <v>0</v>
      </c>
      <c r="O131" s="23">
        <f t="shared" si="46"/>
        <v>0</v>
      </c>
      <c r="P131" s="23">
        <f t="shared" si="47"/>
        <v>0</v>
      </c>
      <c r="Q131" s="23"/>
      <c r="R131" s="23">
        <v>0</v>
      </c>
      <c r="S131" s="23">
        <v>0</v>
      </c>
      <c r="T131" s="23">
        <v>0</v>
      </c>
      <c r="U131" s="23">
        <f t="shared" si="48"/>
        <v>0</v>
      </c>
      <c r="V131" s="23">
        <f t="shared" si="49"/>
        <v>0</v>
      </c>
      <c r="W131" s="23"/>
      <c r="X131" s="23">
        <v>0</v>
      </c>
      <c r="Y131" s="23">
        <v>0</v>
      </c>
      <c r="Z131" s="23">
        <v>0</v>
      </c>
      <c r="AA131" s="25">
        <v>1</v>
      </c>
    </row>
    <row r="132" spans="1:27" ht="67.5" customHeight="1" x14ac:dyDescent="0.25">
      <c r="A132" s="18" t="s">
        <v>33</v>
      </c>
      <c r="B132" s="19" t="s">
        <v>34</v>
      </c>
      <c r="C132" s="20" t="str">
        <f>C131</f>
        <v>2023 год</v>
      </c>
      <c r="D132" s="21">
        <f t="shared" si="50"/>
        <v>0</v>
      </c>
      <c r="E132" s="22"/>
      <c r="F132" s="22">
        <v>0</v>
      </c>
      <c r="G132" s="23">
        <v>0</v>
      </c>
      <c r="H132" s="23">
        <v>0</v>
      </c>
      <c r="I132" s="23">
        <f t="shared" si="44"/>
        <v>0</v>
      </c>
      <c r="J132" s="22">
        <f t="shared" si="45"/>
        <v>0</v>
      </c>
      <c r="K132" s="22"/>
      <c r="L132" s="23">
        <v>0</v>
      </c>
      <c r="M132" s="23">
        <v>0</v>
      </c>
      <c r="N132" s="23">
        <v>0</v>
      </c>
      <c r="O132" s="23">
        <f t="shared" si="46"/>
        <v>0</v>
      </c>
      <c r="P132" s="23">
        <f t="shared" si="47"/>
        <v>0</v>
      </c>
      <c r="Q132" s="23"/>
      <c r="R132" s="23">
        <v>0</v>
      </c>
      <c r="S132" s="23">
        <v>0</v>
      </c>
      <c r="T132" s="23">
        <v>0</v>
      </c>
      <c r="U132" s="23">
        <f t="shared" si="48"/>
        <v>0</v>
      </c>
      <c r="V132" s="23">
        <f t="shared" si="49"/>
        <v>0</v>
      </c>
      <c r="W132" s="23"/>
      <c r="X132" s="23">
        <v>0</v>
      </c>
      <c r="Y132" s="23">
        <v>0</v>
      </c>
      <c r="Z132" s="23">
        <v>0</v>
      </c>
      <c r="AA132" s="25">
        <v>1</v>
      </c>
    </row>
    <row r="133" spans="1:27" ht="111.75" customHeight="1" x14ac:dyDescent="0.25">
      <c r="A133" s="26" t="s">
        <v>35</v>
      </c>
      <c r="B133" s="57" t="s">
        <v>36</v>
      </c>
      <c r="C133" s="58"/>
      <c r="D133" s="14">
        <f>E133+F133+G133+H133</f>
        <v>2987.6660000000002</v>
      </c>
      <c r="E133" s="16">
        <f>E134+E139+E140+E141+E142</f>
        <v>1239.546</v>
      </c>
      <c r="F133" s="16">
        <f t="shared" ref="F133:H133" si="51">F134+F139+F140+F141+F142</f>
        <v>0</v>
      </c>
      <c r="G133" s="16">
        <f t="shared" si="51"/>
        <v>1748.12</v>
      </c>
      <c r="H133" s="16">
        <f t="shared" si="51"/>
        <v>0</v>
      </c>
      <c r="I133" s="16">
        <f>J133+N133</f>
        <v>2987.6660000000002</v>
      </c>
      <c r="J133" s="15">
        <f t="shared" si="45"/>
        <v>2987.6660000000002</v>
      </c>
      <c r="K133" s="16">
        <f>K134+K139+K140+K141+K142</f>
        <v>1239.546</v>
      </c>
      <c r="L133" s="16">
        <f t="shared" ref="L133:N133" si="52">L134+L139+L140+L141+L142</f>
        <v>0</v>
      </c>
      <c r="M133" s="16">
        <f t="shared" si="52"/>
        <v>1748.12</v>
      </c>
      <c r="N133" s="16">
        <f t="shared" si="52"/>
        <v>0</v>
      </c>
      <c r="O133" s="16">
        <f t="shared" si="46"/>
        <v>2649.5590000000002</v>
      </c>
      <c r="P133" s="16">
        <f t="shared" si="47"/>
        <v>2649.5590000000002</v>
      </c>
      <c r="Q133" s="16">
        <f>Q134+Q139+Q140+Q141+Q142</f>
        <v>921.16800000000001</v>
      </c>
      <c r="R133" s="16">
        <f t="shared" ref="R133:T133" si="53">R134+R139+R140+R141+R142</f>
        <v>0</v>
      </c>
      <c r="S133" s="16">
        <f t="shared" si="53"/>
        <v>1728.3910000000001</v>
      </c>
      <c r="T133" s="16">
        <f t="shared" si="53"/>
        <v>0</v>
      </c>
      <c r="U133" s="16">
        <f t="shared" si="48"/>
        <v>2649.5590000000002</v>
      </c>
      <c r="V133" s="16">
        <f t="shared" si="49"/>
        <v>2649.5590000000002</v>
      </c>
      <c r="W133" s="16">
        <f>W134+W139+W140+W141+W142</f>
        <v>921.16800000000001</v>
      </c>
      <c r="X133" s="16">
        <f t="shared" ref="X133:Z133" si="54">X134+X139+X140+X141+X142</f>
        <v>0</v>
      </c>
      <c r="Y133" s="16">
        <f t="shared" si="54"/>
        <v>1728.3910000000001</v>
      </c>
      <c r="Z133" s="16">
        <f t="shared" si="54"/>
        <v>0</v>
      </c>
      <c r="AA133" s="52">
        <f>AA140+AA139+AA141</f>
        <v>9</v>
      </c>
    </row>
    <row r="134" spans="1:27" ht="112.5" customHeight="1" x14ac:dyDescent="0.25">
      <c r="A134" s="18" t="s">
        <v>37</v>
      </c>
      <c r="B134" s="19" t="s">
        <v>38</v>
      </c>
      <c r="C134" s="62" t="s">
        <v>84</v>
      </c>
      <c r="D134" s="21">
        <f t="shared" si="50"/>
        <v>683.77800000000002</v>
      </c>
      <c r="E134" s="23">
        <f>E135+E136+E137+E138</f>
        <v>683.77800000000002</v>
      </c>
      <c r="F134" s="23">
        <f>F135+F136+F137+F138</f>
        <v>0</v>
      </c>
      <c r="G134" s="23">
        <f>G135+G136+G137+G138</f>
        <v>0</v>
      </c>
      <c r="H134" s="23">
        <f>H135+H136+H137+H138</f>
        <v>0</v>
      </c>
      <c r="I134" s="23">
        <f t="shared" si="44"/>
        <v>683.77800000000002</v>
      </c>
      <c r="J134" s="21">
        <f t="shared" si="45"/>
        <v>683.77800000000002</v>
      </c>
      <c r="K134" s="23">
        <f>K135+K136+K137+K138</f>
        <v>683.77800000000002</v>
      </c>
      <c r="L134" s="23">
        <f>L135+L136+L137+L138</f>
        <v>0</v>
      </c>
      <c r="M134" s="23">
        <f>M135+M136+M137+M138</f>
        <v>0</v>
      </c>
      <c r="N134" s="23">
        <f>N135+N136+N137+N138</f>
        <v>0</v>
      </c>
      <c r="O134" s="23">
        <f t="shared" si="46"/>
        <v>365.4</v>
      </c>
      <c r="P134" s="23">
        <f t="shared" si="47"/>
        <v>365.4</v>
      </c>
      <c r="Q134" s="23">
        <f>Q135+Q136+Q137+Q138</f>
        <v>365.4</v>
      </c>
      <c r="R134" s="23">
        <f>R135+R136+R137+R138</f>
        <v>0</v>
      </c>
      <c r="S134" s="23">
        <f>S135+S136+S137+S138</f>
        <v>0</v>
      </c>
      <c r="T134" s="23">
        <f>T135+T136+T137+T138</f>
        <v>0</v>
      </c>
      <c r="U134" s="23">
        <f t="shared" si="48"/>
        <v>365.4</v>
      </c>
      <c r="V134" s="23">
        <f t="shared" si="49"/>
        <v>365.4</v>
      </c>
      <c r="W134" s="23">
        <f>W135+W136+W137+W138</f>
        <v>365.4</v>
      </c>
      <c r="X134" s="23">
        <f>X135+X136+X137+X138</f>
        <v>0</v>
      </c>
      <c r="Y134" s="23">
        <f>Y135+Y136+Y137+Y138</f>
        <v>0</v>
      </c>
      <c r="Z134" s="23">
        <f>Z135+Z136+Z137+Z138</f>
        <v>0</v>
      </c>
      <c r="AA134" s="51">
        <v>0</v>
      </c>
    </row>
    <row r="135" spans="1:27" x14ac:dyDescent="0.25">
      <c r="A135" s="18" t="s">
        <v>39</v>
      </c>
      <c r="B135" s="19" t="s">
        <v>40</v>
      </c>
      <c r="C135" s="62"/>
      <c r="D135" s="21">
        <f t="shared" si="50"/>
        <v>0</v>
      </c>
      <c r="E135" s="23">
        <v>0</v>
      </c>
      <c r="F135" s="29">
        <v>0</v>
      </c>
      <c r="G135" s="29">
        <v>0</v>
      </c>
      <c r="H135" s="29">
        <v>0</v>
      </c>
      <c r="I135" s="23">
        <f t="shared" si="44"/>
        <v>0</v>
      </c>
      <c r="J135" s="22">
        <f t="shared" si="45"/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f t="shared" si="46"/>
        <v>0</v>
      </c>
      <c r="P135" s="23">
        <f t="shared" si="47"/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f t="shared" si="48"/>
        <v>0</v>
      </c>
      <c r="V135" s="23">
        <f t="shared" si="49"/>
        <v>0</v>
      </c>
      <c r="W135" s="23">
        <v>0</v>
      </c>
      <c r="X135" s="23">
        <v>0</v>
      </c>
      <c r="Y135" s="23">
        <v>0</v>
      </c>
      <c r="Z135" s="23">
        <v>0</v>
      </c>
      <c r="AA135" s="25">
        <v>0</v>
      </c>
    </row>
    <row r="136" spans="1:27" x14ac:dyDescent="0.25">
      <c r="A136" s="18" t="s">
        <v>41</v>
      </c>
      <c r="B136" s="19" t="s">
        <v>42</v>
      </c>
      <c r="C136" s="62"/>
      <c r="D136" s="21">
        <f t="shared" si="50"/>
        <v>683.77800000000002</v>
      </c>
      <c r="E136" s="23">
        <v>683.77800000000002</v>
      </c>
      <c r="F136" s="23"/>
      <c r="G136" s="29">
        <v>0</v>
      </c>
      <c r="H136" s="29">
        <v>0</v>
      </c>
      <c r="I136" s="23">
        <f t="shared" si="44"/>
        <v>683.77800000000002</v>
      </c>
      <c r="J136" s="22">
        <f t="shared" si="45"/>
        <v>683.77800000000002</v>
      </c>
      <c r="K136" s="23">
        <v>683.77800000000002</v>
      </c>
      <c r="L136" s="23"/>
      <c r="M136" s="23">
        <v>0</v>
      </c>
      <c r="N136" s="23">
        <v>0</v>
      </c>
      <c r="O136" s="23">
        <f t="shared" si="46"/>
        <v>365.4</v>
      </c>
      <c r="P136" s="23">
        <f>Q136+R136+S136</f>
        <v>365.4</v>
      </c>
      <c r="Q136" s="23">
        <v>365.4</v>
      </c>
      <c r="R136" s="23"/>
      <c r="S136" s="23">
        <v>0</v>
      </c>
      <c r="T136" s="23">
        <v>0</v>
      </c>
      <c r="U136" s="23">
        <f t="shared" si="48"/>
        <v>365.4</v>
      </c>
      <c r="V136" s="23">
        <f t="shared" si="49"/>
        <v>365.4</v>
      </c>
      <c r="W136" s="23">
        <v>365.4</v>
      </c>
      <c r="X136" s="23"/>
      <c r="Y136" s="23">
        <v>0</v>
      </c>
      <c r="Z136" s="23">
        <v>0</v>
      </c>
      <c r="AA136" s="25">
        <v>0</v>
      </c>
    </row>
    <row r="137" spans="1:27" ht="42" x14ac:dyDescent="0.25">
      <c r="A137" s="18" t="s">
        <v>43</v>
      </c>
      <c r="B137" s="19" t="s">
        <v>44</v>
      </c>
      <c r="C137" s="62"/>
      <c r="D137" s="21">
        <f t="shared" si="50"/>
        <v>0</v>
      </c>
      <c r="E137" s="23">
        <v>0</v>
      </c>
      <c r="F137" s="29">
        <v>0</v>
      </c>
      <c r="G137" s="29">
        <v>0</v>
      </c>
      <c r="H137" s="29">
        <v>0</v>
      </c>
      <c r="I137" s="23">
        <f t="shared" si="44"/>
        <v>0</v>
      </c>
      <c r="J137" s="22">
        <f t="shared" si="45"/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f t="shared" si="46"/>
        <v>0</v>
      </c>
      <c r="P137" s="23">
        <f t="shared" si="47"/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f t="shared" si="48"/>
        <v>0</v>
      </c>
      <c r="V137" s="23">
        <f t="shared" si="49"/>
        <v>0</v>
      </c>
      <c r="W137" s="23">
        <v>0</v>
      </c>
      <c r="X137" s="23">
        <v>0</v>
      </c>
      <c r="Y137" s="23">
        <v>0</v>
      </c>
      <c r="Z137" s="23">
        <v>0</v>
      </c>
      <c r="AA137" s="25">
        <v>0</v>
      </c>
    </row>
    <row r="138" spans="1:27" x14ac:dyDescent="0.25">
      <c r="A138" s="18" t="s">
        <v>45</v>
      </c>
      <c r="B138" s="19" t="s">
        <v>46</v>
      </c>
      <c r="C138" s="62"/>
      <c r="D138" s="21">
        <f t="shared" si="50"/>
        <v>0</v>
      </c>
      <c r="E138" s="23">
        <v>0</v>
      </c>
      <c r="F138" s="29">
        <v>0</v>
      </c>
      <c r="G138" s="29">
        <v>0</v>
      </c>
      <c r="H138" s="29">
        <v>0</v>
      </c>
      <c r="I138" s="23">
        <f t="shared" si="44"/>
        <v>0</v>
      </c>
      <c r="J138" s="22">
        <f t="shared" si="45"/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f t="shared" si="46"/>
        <v>0</v>
      </c>
      <c r="P138" s="23">
        <f t="shared" si="47"/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f t="shared" si="48"/>
        <v>0</v>
      </c>
      <c r="V138" s="23">
        <f t="shared" si="49"/>
        <v>0</v>
      </c>
      <c r="W138" s="23">
        <v>0</v>
      </c>
      <c r="X138" s="23">
        <v>0</v>
      </c>
      <c r="Y138" s="23">
        <v>0</v>
      </c>
      <c r="Z138" s="23">
        <v>0</v>
      </c>
      <c r="AA138" s="25">
        <v>0</v>
      </c>
    </row>
    <row r="139" spans="1:27" ht="73.5" customHeight="1" x14ac:dyDescent="0.25">
      <c r="A139" s="18" t="s">
        <v>47</v>
      </c>
      <c r="B139" s="19" t="s">
        <v>48</v>
      </c>
      <c r="C139" s="44" t="str">
        <f>C134</f>
        <v xml:space="preserve"> 2023 год</v>
      </c>
      <c r="D139" s="21">
        <f t="shared" si="50"/>
        <v>555.76800000000003</v>
      </c>
      <c r="E139" s="23">
        <v>555.76800000000003</v>
      </c>
      <c r="F139" s="29">
        <v>0</v>
      </c>
      <c r="G139" s="29">
        <v>0</v>
      </c>
      <c r="H139" s="29">
        <v>0</v>
      </c>
      <c r="I139" s="23">
        <f t="shared" si="44"/>
        <v>555.76800000000003</v>
      </c>
      <c r="J139" s="22">
        <f t="shared" si="45"/>
        <v>555.76800000000003</v>
      </c>
      <c r="K139" s="23">
        <v>555.76800000000003</v>
      </c>
      <c r="L139" s="23">
        <v>0</v>
      </c>
      <c r="M139" s="23">
        <v>0</v>
      </c>
      <c r="N139" s="23">
        <v>0</v>
      </c>
      <c r="O139" s="23">
        <f t="shared" si="46"/>
        <v>555.76800000000003</v>
      </c>
      <c r="P139" s="23">
        <f t="shared" si="47"/>
        <v>555.76800000000003</v>
      </c>
      <c r="Q139" s="53">
        <v>555.76800000000003</v>
      </c>
      <c r="R139" s="23">
        <v>0</v>
      </c>
      <c r="S139" s="23">
        <v>0</v>
      </c>
      <c r="T139" s="23">
        <v>0</v>
      </c>
      <c r="U139" s="23">
        <f t="shared" si="48"/>
        <v>555.76800000000003</v>
      </c>
      <c r="V139" s="23">
        <f t="shared" si="49"/>
        <v>555.76800000000003</v>
      </c>
      <c r="W139" s="23">
        <v>555.76800000000003</v>
      </c>
      <c r="X139" s="23">
        <v>0</v>
      </c>
      <c r="Y139" s="23">
        <v>0</v>
      </c>
      <c r="Z139" s="23">
        <v>0</v>
      </c>
      <c r="AA139" s="54">
        <v>5</v>
      </c>
    </row>
    <row r="140" spans="1:27" ht="252.75" customHeight="1" x14ac:dyDescent="0.25">
      <c r="A140" s="18" t="s">
        <v>49</v>
      </c>
      <c r="B140" s="19" t="s">
        <v>50</v>
      </c>
      <c r="C140" s="44" t="str">
        <f>C139</f>
        <v xml:space="preserve"> 2023 год</v>
      </c>
      <c r="D140" s="21">
        <f t="shared" si="50"/>
        <v>0</v>
      </c>
      <c r="E140" s="23">
        <v>0</v>
      </c>
      <c r="F140" s="29">
        <v>0</v>
      </c>
      <c r="G140" s="29">
        <v>0</v>
      </c>
      <c r="H140" s="29">
        <v>0</v>
      </c>
      <c r="I140" s="23">
        <f t="shared" si="44"/>
        <v>0</v>
      </c>
      <c r="J140" s="22">
        <f t="shared" si="45"/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f t="shared" si="46"/>
        <v>0</v>
      </c>
      <c r="P140" s="23">
        <f t="shared" si="47"/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f t="shared" si="48"/>
        <v>0</v>
      </c>
      <c r="V140" s="23">
        <f t="shared" si="49"/>
        <v>0</v>
      </c>
      <c r="W140" s="23">
        <v>0</v>
      </c>
      <c r="X140" s="23">
        <v>0</v>
      </c>
      <c r="Y140" s="23">
        <v>0</v>
      </c>
      <c r="Z140" s="23">
        <v>0</v>
      </c>
      <c r="AA140" s="25">
        <v>3</v>
      </c>
    </row>
    <row r="141" spans="1:27" ht="86.25" customHeight="1" x14ac:dyDescent="0.25">
      <c r="A141" s="18" t="s">
        <v>51</v>
      </c>
      <c r="B141" s="19" t="s">
        <v>52</v>
      </c>
      <c r="C141" s="44" t="str">
        <f>C140</f>
        <v xml:space="preserve"> 2023 год</v>
      </c>
      <c r="D141" s="21">
        <f>E141+F141+G141+H141</f>
        <v>1748.12</v>
      </c>
      <c r="E141" s="23"/>
      <c r="F141" s="29">
        <v>0</v>
      </c>
      <c r="G141" s="23">
        <v>1748.12</v>
      </c>
      <c r="H141" s="23"/>
      <c r="I141" s="23">
        <f>J141+N141</f>
        <v>1748.12</v>
      </c>
      <c r="J141" s="22">
        <f t="shared" si="45"/>
        <v>1748.12</v>
      </c>
      <c r="K141" s="23"/>
      <c r="L141" s="23">
        <v>0</v>
      </c>
      <c r="M141" s="23">
        <v>1748.12</v>
      </c>
      <c r="N141" s="23"/>
      <c r="O141" s="23">
        <f t="shared" si="46"/>
        <v>1728.3910000000001</v>
      </c>
      <c r="P141" s="23">
        <f t="shared" si="47"/>
        <v>1728.3910000000001</v>
      </c>
      <c r="Q141" s="23">
        <v>0</v>
      </c>
      <c r="R141" s="23">
        <v>0</v>
      </c>
      <c r="S141" s="23">
        <v>1728.3910000000001</v>
      </c>
      <c r="T141" s="23">
        <v>0</v>
      </c>
      <c r="U141" s="23">
        <f t="shared" si="48"/>
        <v>1728.3910000000001</v>
      </c>
      <c r="V141" s="23">
        <f t="shared" si="49"/>
        <v>1728.3910000000001</v>
      </c>
      <c r="W141" s="23">
        <v>0</v>
      </c>
      <c r="X141" s="23">
        <v>0</v>
      </c>
      <c r="Y141" s="23">
        <v>1728.3910000000001</v>
      </c>
      <c r="Z141" s="23"/>
      <c r="AA141" s="54">
        <v>1</v>
      </c>
    </row>
    <row r="142" spans="1:27" ht="128.25" customHeight="1" x14ac:dyDescent="0.25">
      <c r="A142" s="18" t="s">
        <v>80</v>
      </c>
      <c r="B142" s="19" t="s">
        <v>92</v>
      </c>
      <c r="C142" s="44" t="str">
        <f>C141</f>
        <v xml:space="preserve"> 2023 год</v>
      </c>
      <c r="D142" s="21">
        <f>E142+F142+G142+H142</f>
        <v>0</v>
      </c>
      <c r="E142" s="23">
        <v>0</v>
      </c>
      <c r="F142" s="29">
        <v>0</v>
      </c>
      <c r="G142" s="29">
        <v>0</v>
      </c>
      <c r="H142" s="23">
        <v>0</v>
      </c>
      <c r="I142" s="23">
        <f>J142+N142</f>
        <v>0</v>
      </c>
      <c r="J142" s="22">
        <f t="shared" si="45"/>
        <v>0</v>
      </c>
      <c r="K142" s="23"/>
      <c r="L142" s="23">
        <v>0</v>
      </c>
      <c r="M142" s="23">
        <v>0</v>
      </c>
      <c r="N142" s="23">
        <v>0</v>
      </c>
      <c r="O142" s="23">
        <f t="shared" si="46"/>
        <v>0</v>
      </c>
      <c r="P142" s="23">
        <f t="shared" si="47"/>
        <v>0</v>
      </c>
      <c r="Q142" s="23">
        <v>0</v>
      </c>
      <c r="R142" s="23">
        <v>0</v>
      </c>
      <c r="S142" s="23">
        <v>0</v>
      </c>
      <c r="T142" s="53">
        <v>0</v>
      </c>
      <c r="U142" s="53">
        <f t="shared" si="48"/>
        <v>0</v>
      </c>
      <c r="V142" s="23">
        <f t="shared" si="49"/>
        <v>0</v>
      </c>
      <c r="W142" s="23">
        <v>0</v>
      </c>
      <c r="X142" s="23">
        <v>0</v>
      </c>
      <c r="Y142" s="23">
        <v>0</v>
      </c>
      <c r="Z142" s="23">
        <v>0</v>
      </c>
      <c r="AA142" s="25">
        <v>0</v>
      </c>
    </row>
    <row r="143" spans="1:27" ht="111.75" customHeight="1" x14ac:dyDescent="0.25">
      <c r="A143" s="26" t="s">
        <v>53</v>
      </c>
      <c r="B143" s="57" t="s">
        <v>54</v>
      </c>
      <c r="C143" s="58"/>
      <c r="D143" s="14">
        <f>E143+F143+G143</f>
        <v>0</v>
      </c>
      <c r="E143" s="15">
        <f>E144+E145+E146+E147+E148+E149+E150+E151+E152+E153</f>
        <v>0</v>
      </c>
      <c r="F143" s="15">
        <f>F144+F145+F146+F147+F148+F149+F150+F151+F152+F153</f>
        <v>0</v>
      </c>
      <c r="G143" s="15">
        <f>G144+G145+G146+G147+G148+G149+G150+G151+G152+G153</f>
        <v>0</v>
      </c>
      <c r="H143" s="15">
        <f>H144+H145+H146+H147+H148+H149+H150+H151+H152+H153</f>
        <v>0</v>
      </c>
      <c r="I143" s="16">
        <f t="shared" si="44"/>
        <v>0</v>
      </c>
      <c r="J143" s="15">
        <f>K143+L143+M143</f>
        <v>0</v>
      </c>
      <c r="K143" s="15">
        <f>K144+K145+K146+K147+K148+K149+K150+K151+K152+K153</f>
        <v>0</v>
      </c>
      <c r="L143" s="15">
        <f>L144+L145+L146+L147+L148+L149+L150+L151+L152+L153</f>
        <v>0</v>
      </c>
      <c r="M143" s="15">
        <f>M144+M145+M146+M147+M148+M149+M150+M151+M152+M153</f>
        <v>0</v>
      </c>
      <c r="N143" s="15">
        <f>N144+N145+N146+N147+N148+N149+N150+N151+N152+N153</f>
        <v>0</v>
      </c>
      <c r="O143" s="16">
        <f t="shared" si="46"/>
        <v>0</v>
      </c>
      <c r="P143" s="16">
        <f t="shared" si="47"/>
        <v>0</v>
      </c>
      <c r="Q143" s="15">
        <f>Q144+Q145+Q146+Q147+Q148+Q149+Q150+Q151+Q152+Q153</f>
        <v>0</v>
      </c>
      <c r="R143" s="15">
        <f>R144+R145+R146+R147+R148+R149+R150+R151+R152+R153</f>
        <v>0</v>
      </c>
      <c r="S143" s="15">
        <f>S144+S145+S146+S147+S148+S149+S150+S151+S152+S153</f>
        <v>0</v>
      </c>
      <c r="T143" s="15">
        <f>T144+T145+T146+T147+T148+T149+T150+T151+T152+T153</f>
        <v>0</v>
      </c>
      <c r="U143" s="16">
        <f t="shared" si="48"/>
        <v>0</v>
      </c>
      <c r="V143" s="16">
        <f t="shared" si="49"/>
        <v>0</v>
      </c>
      <c r="W143" s="15">
        <f>W144+W145+W146+W147+W148+W149+W150+W151+W152+W153</f>
        <v>0</v>
      </c>
      <c r="X143" s="15">
        <f>X144+X145+X146+X147+X148+X149+X150+X151+X152+X153</f>
        <v>0</v>
      </c>
      <c r="Y143" s="15">
        <f>Y144+Y145+Y146+Y147+Y148+Y149+Y150+Y151+Y152+Y153</f>
        <v>0</v>
      </c>
      <c r="Z143" s="15">
        <v>0</v>
      </c>
      <c r="AA143" s="50">
        <f>AA144+AA145+AA146+AA147+AA148+AA149+AA150+AA151+AA152+AA153</f>
        <v>345</v>
      </c>
    </row>
    <row r="144" spans="1:27" ht="66" customHeight="1" x14ac:dyDescent="0.25">
      <c r="A144" s="18" t="s">
        <v>55</v>
      </c>
      <c r="B144" s="19" t="s">
        <v>56</v>
      </c>
      <c r="C144" s="20" t="str">
        <f>C134</f>
        <v xml:space="preserve"> 2023 год</v>
      </c>
      <c r="D144" s="21">
        <f t="shared" si="50"/>
        <v>0</v>
      </c>
      <c r="E144" s="22">
        <v>0</v>
      </c>
      <c r="F144" s="22">
        <v>0</v>
      </c>
      <c r="G144" s="22">
        <v>0</v>
      </c>
      <c r="H144" s="22">
        <v>0</v>
      </c>
      <c r="I144" s="23">
        <f t="shared" si="44"/>
        <v>0</v>
      </c>
      <c r="J144" s="22">
        <f t="shared" si="45"/>
        <v>0</v>
      </c>
      <c r="K144" s="22"/>
      <c r="L144" s="22"/>
      <c r="M144" s="22"/>
      <c r="N144" s="22"/>
      <c r="O144" s="23">
        <f t="shared" si="46"/>
        <v>0</v>
      </c>
      <c r="P144" s="23">
        <f t="shared" si="47"/>
        <v>0</v>
      </c>
      <c r="Q144" s="23"/>
      <c r="R144" s="23"/>
      <c r="S144" s="23">
        <v>0</v>
      </c>
      <c r="T144" s="23">
        <v>0</v>
      </c>
      <c r="U144" s="23">
        <f t="shared" si="48"/>
        <v>0</v>
      </c>
      <c r="V144" s="23">
        <f t="shared" si="49"/>
        <v>0</v>
      </c>
      <c r="W144" s="23"/>
      <c r="X144" s="23">
        <v>0</v>
      </c>
      <c r="Y144" s="23">
        <v>0</v>
      </c>
      <c r="Z144" s="23">
        <v>0</v>
      </c>
      <c r="AA144" s="25">
        <v>197</v>
      </c>
    </row>
    <row r="145" spans="1:27" ht="63" x14ac:dyDescent="0.25">
      <c r="A145" s="18" t="s">
        <v>57</v>
      </c>
      <c r="B145" s="33" t="s">
        <v>58</v>
      </c>
      <c r="C145" s="20" t="str">
        <f>C134</f>
        <v xml:space="preserve"> 2023 год</v>
      </c>
      <c r="D145" s="21">
        <f t="shared" si="50"/>
        <v>0</v>
      </c>
      <c r="E145" s="22">
        <v>0</v>
      </c>
      <c r="F145" s="22">
        <v>0</v>
      </c>
      <c r="G145" s="23">
        <v>0</v>
      </c>
      <c r="H145" s="23">
        <v>0</v>
      </c>
      <c r="I145" s="23">
        <f t="shared" si="44"/>
        <v>0</v>
      </c>
      <c r="J145" s="22">
        <f t="shared" si="45"/>
        <v>0</v>
      </c>
      <c r="K145" s="22"/>
      <c r="L145" s="23"/>
      <c r="M145" s="23"/>
      <c r="N145" s="23"/>
      <c r="O145" s="23">
        <f t="shared" si="46"/>
        <v>0</v>
      </c>
      <c r="P145" s="23">
        <f t="shared" si="47"/>
        <v>0</v>
      </c>
      <c r="Q145" s="23"/>
      <c r="R145" s="23"/>
      <c r="S145" s="23">
        <v>0</v>
      </c>
      <c r="T145" s="23">
        <v>0</v>
      </c>
      <c r="U145" s="23">
        <f t="shared" si="48"/>
        <v>0</v>
      </c>
      <c r="V145" s="23">
        <f t="shared" si="49"/>
        <v>0</v>
      </c>
      <c r="W145" s="23"/>
      <c r="X145" s="23">
        <v>0</v>
      </c>
      <c r="Y145" s="23">
        <v>0</v>
      </c>
      <c r="Z145" s="23">
        <v>0</v>
      </c>
      <c r="AA145" s="25">
        <v>0</v>
      </c>
    </row>
    <row r="146" spans="1:27" ht="69" customHeight="1" x14ac:dyDescent="0.25">
      <c r="A146" s="18" t="s">
        <v>59</v>
      </c>
      <c r="B146" s="34" t="s">
        <v>60</v>
      </c>
      <c r="C146" s="20" t="str">
        <f t="shared" ref="C146:C154" si="55">C145</f>
        <v xml:space="preserve"> 2023 год</v>
      </c>
      <c r="D146" s="21">
        <f t="shared" si="50"/>
        <v>0</v>
      </c>
      <c r="E146" s="22">
        <v>0</v>
      </c>
      <c r="F146" s="22">
        <v>0</v>
      </c>
      <c r="G146" s="23">
        <v>0</v>
      </c>
      <c r="H146" s="23">
        <v>0</v>
      </c>
      <c r="I146" s="23">
        <f t="shared" si="44"/>
        <v>0</v>
      </c>
      <c r="J146" s="22">
        <f t="shared" si="45"/>
        <v>0</v>
      </c>
      <c r="K146" s="22">
        <v>0</v>
      </c>
      <c r="L146" s="23">
        <v>0</v>
      </c>
      <c r="M146" s="23">
        <v>0</v>
      </c>
      <c r="N146" s="23">
        <v>0</v>
      </c>
      <c r="O146" s="23">
        <f t="shared" si="46"/>
        <v>0</v>
      </c>
      <c r="P146" s="23">
        <f t="shared" si="47"/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f t="shared" si="48"/>
        <v>0</v>
      </c>
      <c r="V146" s="23">
        <f t="shared" si="49"/>
        <v>0</v>
      </c>
      <c r="W146" s="23"/>
      <c r="X146" s="23">
        <v>0</v>
      </c>
      <c r="Y146" s="23">
        <v>0</v>
      </c>
      <c r="Z146" s="23">
        <v>0</v>
      </c>
      <c r="AA146" s="25">
        <v>0</v>
      </c>
    </row>
    <row r="147" spans="1:27" ht="67.5" customHeight="1" x14ac:dyDescent="0.25">
      <c r="A147" s="18" t="s">
        <v>61</v>
      </c>
      <c r="B147" s="34" t="s">
        <v>62</v>
      </c>
      <c r="C147" s="20" t="str">
        <f t="shared" si="55"/>
        <v xml:space="preserve"> 2023 год</v>
      </c>
      <c r="D147" s="21">
        <f t="shared" si="50"/>
        <v>0</v>
      </c>
      <c r="E147" s="22">
        <v>0</v>
      </c>
      <c r="F147" s="22">
        <v>0</v>
      </c>
      <c r="G147" s="23">
        <v>0</v>
      </c>
      <c r="H147" s="23">
        <v>0</v>
      </c>
      <c r="I147" s="23">
        <f t="shared" si="44"/>
        <v>0</v>
      </c>
      <c r="J147" s="22">
        <f t="shared" si="45"/>
        <v>0</v>
      </c>
      <c r="K147" s="22">
        <v>0</v>
      </c>
      <c r="L147" s="23">
        <v>0</v>
      </c>
      <c r="M147" s="23">
        <v>0</v>
      </c>
      <c r="N147" s="23">
        <v>0</v>
      </c>
      <c r="O147" s="23">
        <f t="shared" si="46"/>
        <v>0</v>
      </c>
      <c r="P147" s="23">
        <f t="shared" si="47"/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f t="shared" si="48"/>
        <v>0</v>
      </c>
      <c r="V147" s="23">
        <f t="shared" si="49"/>
        <v>0</v>
      </c>
      <c r="W147" s="23">
        <v>0</v>
      </c>
      <c r="X147" s="23">
        <v>0</v>
      </c>
      <c r="Y147" s="23">
        <v>0</v>
      </c>
      <c r="Z147" s="23">
        <v>0</v>
      </c>
      <c r="AA147" s="25">
        <v>0</v>
      </c>
    </row>
    <row r="148" spans="1:27" ht="63" x14ac:dyDescent="0.25">
      <c r="A148" s="18" t="s">
        <v>63</v>
      </c>
      <c r="B148" s="34" t="s">
        <v>64</v>
      </c>
      <c r="C148" s="20" t="str">
        <f t="shared" si="55"/>
        <v xml:space="preserve"> 2023 год</v>
      </c>
      <c r="D148" s="21">
        <f t="shared" si="50"/>
        <v>0</v>
      </c>
      <c r="E148" s="22">
        <v>0</v>
      </c>
      <c r="F148" s="22">
        <v>0</v>
      </c>
      <c r="G148" s="23">
        <v>0</v>
      </c>
      <c r="H148" s="23">
        <v>0</v>
      </c>
      <c r="I148" s="23">
        <f t="shared" si="44"/>
        <v>0</v>
      </c>
      <c r="J148" s="22">
        <f t="shared" si="45"/>
        <v>0</v>
      </c>
      <c r="K148" s="22">
        <v>0</v>
      </c>
      <c r="L148" s="23">
        <v>0</v>
      </c>
      <c r="M148" s="23">
        <v>0</v>
      </c>
      <c r="N148" s="23">
        <v>0</v>
      </c>
      <c r="O148" s="23">
        <f t="shared" si="46"/>
        <v>0</v>
      </c>
      <c r="P148" s="23">
        <f t="shared" si="47"/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f t="shared" si="48"/>
        <v>0</v>
      </c>
      <c r="V148" s="23">
        <f t="shared" si="49"/>
        <v>0</v>
      </c>
      <c r="W148" s="23">
        <v>0</v>
      </c>
      <c r="X148" s="23">
        <v>0</v>
      </c>
      <c r="Y148" s="23">
        <v>0</v>
      </c>
      <c r="Z148" s="23">
        <v>0</v>
      </c>
      <c r="AA148" s="25">
        <v>29</v>
      </c>
    </row>
    <row r="149" spans="1:27" ht="111" customHeight="1" x14ac:dyDescent="0.25">
      <c r="A149" s="18" t="s">
        <v>65</v>
      </c>
      <c r="B149" s="34" t="s">
        <v>66</v>
      </c>
      <c r="C149" s="20" t="str">
        <f t="shared" si="55"/>
        <v xml:space="preserve"> 2023 год</v>
      </c>
      <c r="D149" s="21">
        <f t="shared" si="50"/>
        <v>0</v>
      </c>
      <c r="E149" s="22">
        <v>0</v>
      </c>
      <c r="F149" s="22">
        <v>0</v>
      </c>
      <c r="G149" s="23">
        <v>0</v>
      </c>
      <c r="H149" s="23">
        <v>0</v>
      </c>
      <c r="I149" s="23">
        <f t="shared" si="44"/>
        <v>0</v>
      </c>
      <c r="J149" s="22">
        <f t="shared" si="45"/>
        <v>0</v>
      </c>
      <c r="K149" s="22">
        <v>0</v>
      </c>
      <c r="L149" s="23">
        <v>0</v>
      </c>
      <c r="M149" s="23">
        <v>0</v>
      </c>
      <c r="N149" s="23">
        <v>0</v>
      </c>
      <c r="O149" s="23">
        <f t="shared" si="46"/>
        <v>0</v>
      </c>
      <c r="P149" s="23">
        <f t="shared" si="47"/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f t="shared" si="48"/>
        <v>0</v>
      </c>
      <c r="V149" s="23">
        <f t="shared" si="49"/>
        <v>0</v>
      </c>
      <c r="W149" s="23">
        <v>0</v>
      </c>
      <c r="X149" s="23">
        <v>0</v>
      </c>
      <c r="Y149" s="23">
        <v>0</v>
      </c>
      <c r="Z149" s="23">
        <v>0</v>
      </c>
      <c r="AA149" s="25">
        <v>87</v>
      </c>
    </row>
    <row r="150" spans="1:27" ht="45.75" customHeight="1" x14ac:dyDescent="0.25">
      <c r="A150" s="18" t="s">
        <v>67</v>
      </c>
      <c r="B150" s="34" t="s">
        <v>68</v>
      </c>
      <c r="C150" s="20" t="str">
        <f t="shared" si="55"/>
        <v xml:space="preserve"> 2023 год</v>
      </c>
      <c r="D150" s="21">
        <f t="shared" si="50"/>
        <v>0</v>
      </c>
      <c r="E150" s="22">
        <v>0</v>
      </c>
      <c r="F150" s="22">
        <v>0</v>
      </c>
      <c r="G150" s="23">
        <v>0</v>
      </c>
      <c r="H150" s="23">
        <v>0</v>
      </c>
      <c r="I150" s="23">
        <f t="shared" si="44"/>
        <v>0</v>
      </c>
      <c r="J150" s="22">
        <f t="shared" si="45"/>
        <v>0</v>
      </c>
      <c r="K150" s="22">
        <v>0</v>
      </c>
      <c r="L150" s="23">
        <v>0</v>
      </c>
      <c r="M150" s="23">
        <v>0</v>
      </c>
      <c r="N150" s="23">
        <v>0</v>
      </c>
      <c r="O150" s="23">
        <f t="shared" si="46"/>
        <v>0</v>
      </c>
      <c r="P150" s="23">
        <f t="shared" si="47"/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f t="shared" si="48"/>
        <v>0</v>
      </c>
      <c r="V150" s="23">
        <f t="shared" si="49"/>
        <v>0</v>
      </c>
      <c r="W150" s="23">
        <v>0</v>
      </c>
      <c r="X150" s="23">
        <v>0</v>
      </c>
      <c r="Y150" s="23">
        <v>0</v>
      </c>
      <c r="Z150" s="23">
        <v>0</v>
      </c>
      <c r="AA150" s="25">
        <v>0</v>
      </c>
    </row>
    <row r="151" spans="1:27" ht="47.25" customHeight="1" x14ac:dyDescent="0.25">
      <c r="A151" s="18" t="s">
        <v>69</v>
      </c>
      <c r="B151" s="34" t="s">
        <v>70</v>
      </c>
      <c r="C151" s="20" t="str">
        <f t="shared" si="55"/>
        <v xml:space="preserve"> 2023 год</v>
      </c>
      <c r="D151" s="21">
        <f t="shared" si="50"/>
        <v>0</v>
      </c>
      <c r="E151" s="22">
        <v>0</v>
      </c>
      <c r="F151" s="22">
        <v>0</v>
      </c>
      <c r="G151" s="23">
        <v>0</v>
      </c>
      <c r="H151" s="23">
        <v>0</v>
      </c>
      <c r="I151" s="23">
        <f t="shared" si="44"/>
        <v>0</v>
      </c>
      <c r="J151" s="22">
        <f t="shared" si="45"/>
        <v>0</v>
      </c>
      <c r="K151" s="22">
        <v>0</v>
      </c>
      <c r="L151" s="23">
        <v>0</v>
      </c>
      <c r="M151" s="23">
        <v>0</v>
      </c>
      <c r="N151" s="23">
        <v>0</v>
      </c>
      <c r="O151" s="23">
        <f t="shared" si="46"/>
        <v>0</v>
      </c>
      <c r="P151" s="23">
        <f t="shared" si="47"/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f t="shared" si="48"/>
        <v>0</v>
      </c>
      <c r="V151" s="23">
        <f t="shared" si="49"/>
        <v>0</v>
      </c>
      <c r="W151" s="23">
        <v>0</v>
      </c>
      <c r="X151" s="23">
        <v>0</v>
      </c>
      <c r="Y151" s="23">
        <v>0</v>
      </c>
      <c r="Z151" s="23">
        <v>0</v>
      </c>
      <c r="AA151" s="25">
        <v>1</v>
      </c>
    </row>
    <row r="152" spans="1:27" ht="84" x14ac:dyDescent="0.25">
      <c r="A152" s="18" t="s">
        <v>71</v>
      </c>
      <c r="B152" s="34" t="s">
        <v>72</v>
      </c>
      <c r="C152" s="20" t="str">
        <f t="shared" si="55"/>
        <v xml:space="preserve"> 2023 год</v>
      </c>
      <c r="D152" s="21">
        <f t="shared" si="50"/>
        <v>0</v>
      </c>
      <c r="E152" s="22">
        <v>0</v>
      </c>
      <c r="F152" s="22">
        <v>0</v>
      </c>
      <c r="G152" s="23">
        <v>0</v>
      </c>
      <c r="H152" s="23">
        <v>0</v>
      </c>
      <c r="I152" s="23">
        <f t="shared" si="44"/>
        <v>0</v>
      </c>
      <c r="J152" s="22">
        <f t="shared" si="45"/>
        <v>0</v>
      </c>
      <c r="K152" s="22">
        <v>0</v>
      </c>
      <c r="L152" s="23">
        <v>0</v>
      </c>
      <c r="M152" s="23">
        <v>0</v>
      </c>
      <c r="N152" s="23">
        <v>0</v>
      </c>
      <c r="O152" s="23">
        <f t="shared" si="46"/>
        <v>0</v>
      </c>
      <c r="P152" s="23">
        <f t="shared" si="47"/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f t="shared" si="48"/>
        <v>0</v>
      </c>
      <c r="V152" s="23">
        <f t="shared" si="49"/>
        <v>0</v>
      </c>
      <c r="W152" s="23">
        <v>0</v>
      </c>
      <c r="X152" s="23">
        <v>0</v>
      </c>
      <c r="Y152" s="23">
        <v>0</v>
      </c>
      <c r="Z152" s="23">
        <v>0</v>
      </c>
      <c r="AA152" s="25">
        <v>3</v>
      </c>
    </row>
    <row r="153" spans="1:27" ht="84" x14ac:dyDescent="0.25">
      <c r="A153" s="18" t="s">
        <v>73</v>
      </c>
      <c r="B153" s="35" t="s">
        <v>74</v>
      </c>
      <c r="C153" s="20" t="str">
        <f t="shared" si="55"/>
        <v xml:space="preserve"> 2023 год</v>
      </c>
      <c r="D153" s="21">
        <f t="shared" si="50"/>
        <v>0</v>
      </c>
      <c r="E153" s="22"/>
      <c r="F153" s="22">
        <v>0</v>
      </c>
      <c r="G153" s="23">
        <v>0</v>
      </c>
      <c r="H153" s="23">
        <v>0</v>
      </c>
      <c r="I153" s="23">
        <f t="shared" si="44"/>
        <v>0</v>
      </c>
      <c r="J153" s="22">
        <f t="shared" si="45"/>
        <v>0</v>
      </c>
      <c r="K153" s="22">
        <v>0</v>
      </c>
      <c r="L153" s="23">
        <v>0</v>
      </c>
      <c r="M153" s="23">
        <v>0</v>
      </c>
      <c r="N153" s="23">
        <v>0</v>
      </c>
      <c r="O153" s="23">
        <f>P153+T153</f>
        <v>0</v>
      </c>
      <c r="P153" s="23">
        <f t="shared" si="47"/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f t="shared" si="48"/>
        <v>0</v>
      </c>
      <c r="V153" s="23">
        <f t="shared" si="49"/>
        <v>0</v>
      </c>
      <c r="W153" s="23">
        <v>0</v>
      </c>
      <c r="X153" s="23">
        <v>0</v>
      </c>
      <c r="Y153" s="23">
        <v>0</v>
      </c>
      <c r="Z153" s="23">
        <v>0</v>
      </c>
      <c r="AA153" s="25">
        <v>28</v>
      </c>
    </row>
    <row r="154" spans="1:27" x14ac:dyDescent="0.25">
      <c r="A154" s="59" t="s">
        <v>97</v>
      </c>
      <c r="B154" s="59"/>
      <c r="C154" s="46" t="str">
        <f t="shared" si="55"/>
        <v xml:space="preserve"> 2023 год</v>
      </c>
      <c r="D154" s="16">
        <f t="shared" ref="D154:AA154" si="56">D143+D127+D133</f>
        <v>2987.6660000000002</v>
      </c>
      <c r="E154" s="16">
        <f t="shared" si="56"/>
        <v>1239.546</v>
      </c>
      <c r="F154" s="16">
        <f t="shared" si="56"/>
        <v>0</v>
      </c>
      <c r="G154" s="16">
        <f t="shared" si="56"/>
        <v>1748.12</v>
      </c>
      <c r="H154" s="16">
        <f t="shared" si="56"/>
        <v>0</v>
      </c>
      <c r="I154" s="16">
        <f t="shared" si="56"/>
        <v>2987.6660000000002</v>
      </c>
      <c r="J154" s="16">
        <f t="shared" si="56"/>
        <v>2987.6660000000002</v>
      </c>
      <c r="K154" s="16">
        <f t="shared" si="56"/>
        <v>1239.546</v>
      </c>
      <c r="L154" s="16">
        <f t="shared" si="56"/>
        <v>0</v>
      </c>
      <c r="M154" s="16">
        <f t="shared" si="56"/>
        <v>1748.12</v>
      </c>
      <c r="N154" s="16">
        <f t="shared" si="56"/>
        <v>0</v>
      </c>
      <c r="O154" s="16">
        <f t="shared" si="56"/>
        <v>2649.5590000000002</v>
      </c>
      <c r="P154" s="16">
        <f t="shared" si="56"/>
        <v>2649.5590000000002</v>
      </c>
      <c r="Q154" s="16">
        <f t="shared" si="56"/>
        <v>921.16800000000001</v>
      </c>
      <c r="R154" s="16">
        <f t="shared" si="56"/>
        <v>0</v>
      </c>
      <c r="S154" s="16">
        <f t="shared" si="56"/>
        <v>1728.3910000000001</v>
      </c>
      <c r="T154" s="16">
        <f t="shared" si="56"/>
        <v>0</v>
      </c>
      <c r="U154" s="16">
        <f t="shared" si="56"/>
        <v>2649.5590000000002</v>
      </c>
      <c r="V154" s="16">
        <f t="shared" si="56"/>
        <v>2649.5590000000002</v>
      </c>
      <c r="W154" s="16">
        <f t="shared" si="56"/>
        <v>921.16800000000001</v>
      </c>
      <c r="X154" s="16">
        <f t="shared" si="56"/>
        <v>0</v>
      </c>
      <c r="Y154" s="16">
        <f t="shared" si="56"/>
        <v>1728.3910000000001</v>
      </c>
      <c r="Z154" s="16">
        <f t="shared" si="56"/>
        <v>0</v>
      </c>
      <c r="AA154" s="52">
        <f t="shared" si="56"/>
        <v>359</v>
      </c>
    </row>
    <row r="155" spans="1:27" ht="35.25" customHeight="1" x14ac:dyDescent="0.25">
      <c r="A155" s="81" t="s">
        <v>98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</row>
    <row r="156" spans="1:27" ht="100.5" customHeight="1" x14ac:dyDescent="0.25">
      <c r="A156" s="49" t="s">
        <v>22</v>
      </c>
      <c r="B156" s="60" t="s">
        <v>23</v>
      </c>
      <c r="C156" s="61"/>
      <c r="D156" s="14">
        <f>E156+F156+G156</f>
        <v>0</v>
      </c>
      <c r="E156" s="15">
        <f>E157+E158+E159+E160+E161</f>
        <v>0</v>
      </c>
      <c r="F156" s="15">
        <f>F157+F158+F159+F160+F161</f>
        <v>0</v>
      </c>
      <c r="G156" s="15">
        <f>G157+G158+G159+G160+G161</f>
        <v>0</v>
      </c>
      <c r="H156" s="15">
        <f>H157+H158+H159+H160+H161</f>
        <v>0</v>
      </c>
      <c r="I156" s="16">
        <f t="shared" ref="I156:I161" si="57">J156+N156</f>
        <v>0</v>
      </c>
      <c r="J156" s="15">
        <f t="shared" ref="J156:J171" si="58">K156+L156+M156</f>
        <v>0</v>
      </c>
      <c r="K156" s="15">
        <f>K157+K158+K159+K160+K161</f>
        <v>0</v>
      </c>
      <c r="L156" s="15">
        <f>L157+L158+L159+L160+L161</f>
        <v>0</v>
      </c>
      <c r="M156" s="15">
        <f>M157+M158+M159+M160+M161</f>
        <v>0</v>
      </c>
      <c r="N156" s="15">
        <f>N157+N158+N159+N160+N161</f>
        <v>0</v>
      </c>
      <c r="O156" s="16">
        <f t="shared" ref="O156:O181" si="59">P156+T156</f>
        <v>0</v>
      </c>
      <c r="P156" s="16">
        <f t="shared" ref="P156:P164" si="60">Q156+R156+S156</f>
        <v>0</v>
      </c>
      <c r="Q156" s="15">
        <f>Q157+Q158+Q159+Q160+Q161</f>
        <v>0</v>
      </c>
      <c r="R156" s="15">
        <f>R157+R158+R159+R160+R161</f>
        <v>0</v>
      </c>
      <c r="S156" s="15">
        <f>S157+S158+S159+S160+S161</f>
        <v>0</v>
      </c>
      <c r="T156" s="15">
        <f>T157+T158+T159+T160+T161</f>
        <v>0</v>
      </c>
      <c r="U156" s="16">
        <f t="shared" ref="U156:U182" si="61">V156+Z156</f>
        <v>0</v>
      </c>
      <c r="V156" s="16">
        <f t="shared" ref="V156:V182" si="62">W156+X156+Y156</f>
        <v>0</v>
      </c>
      <c r="W156" s="15">
        <f>W157+W158+W159+W160+W161</f>
        <v>0</v>
      </c>
      <c r="X156" s="15">
        <f>X157+X158+X159+X160+X161</f>
        <v>0</v>
      </c>
      <c r="Y156" s="15">
        <f>Y157+Y158+Y159+Y160+Y161</f>
        <v>0</v>
      </c>
      <c r="Z156" s="15">
        <f>Z157+Z158+Z159+Z160+Z161</f>
        <v>0</v>
      </c>
      <c r="AA156" s="50">
        <f>AA157+AA158+AA159+AA160+AA161</f>
        <v>5</v>
      </c>
    </row>
    <row r="157" spans="1:27" ht="84" x14ac:dyDescent="0.25">
      <c r="A157" s="18" t="s">
        <v>24</v>
      </c>
      <c r="B157" s="19" t="s">
        <v>25</v>
      </c>
      <c r="C157" s="20" t="s">
        <v>90</v>
      </c>
      <c r="D157" s="21">
        <f t="shared" ref="D157:D161" si="63">E157+F157+G157</f>
        <v>0</v>
      </c>
      <c r="E157" s="22">
        <f>E128+E99+E70+E42+E14</f>
        <v>0</v>
      </c>
      <c r="F157" s="22">
        <f t="shared" ref="F157:H157" si="64">F128+F99+F70+F42+F14</f>
        <v>0</v>
      </c>
      <c r="G157" s="22">
        <f t="shared" si="64"/>
        <v>0</v>
      </c>
      <c r="H157" s="22">
        <f t="shared" si="64"/>
        <v>0</v>
      </c>
      <c r="I157" s="23">
        <f t="shared" si="57"/>
        <v>0</v>
      </c>
      <c r="J157" s="22">
        <f>K157+L157+M157</f>
        <v>0</v>
      </c>
      <c r="K157" s="22">
        <f>K128+K99+K70+K42+K14</f>
        <v>0</v>
      </c>
      <c r="L157" s="22">
        <f t="shared" ref="L157:N161" si="65">L128+L99+L70+L42+L14</f>
        <v>0</v>
      </c>
      <c r="M157" s="22">
        <f t="shared" si="65"/>
        <v>0</v>
      </c>
      <c r="N157" s="22">
        <f t="shared" si="65"/>
        <v>0</v>
      </c>
      <c r="O157" s="23">
        <f t="shared" si="59"/>
        <v>0</v>
      </c>
      <c r="P157" s="23">
        <f t="shared" si="60"/>
        <v>0</v>
      </c>
      <c r="Q157" s="22">
        <f>Q128+Q99+Q70+Q42+Q14</f>
        <v>0</v>
      </c>
      <c r="R157" s="22">
        <f t="shared" ref="R157:T161" si="66">R128+R99+R70+R42+R14</f>
        <v>0</v>
      </c>
      <c r="S157" s="22">
        <f t="shared" si="66"/>
        <v>0</v>
      </c>
      <c r="T157" s="22">
        <f t="shared" si="66"/>
        <v>0</v>
      </c>
      <c r="U157" s="23">
        <f t="shared" si="61"/>
        <v>0</v>
      </c>
      <c r="V157" s="23">
        <f t="shared" si="62"/>
        <v>0</v>
      </c>
      <c r="W157" s="22">
        <f>W128+W99+W70+W42+W14</f>
        <v>0</v>
      </c>
      <c r="X157" s="22">
        <f t="shared" ref="X157:Z161" si="67">X128+X99+X70+X42+X14</f>
        <v>0</v>
      </c>
      <c r="Y157" s="22">
        <f t="shared" si="67"/>
        <v>0</v>
      </c>
      <c r="Z157" s="22">
        <f t="shared" si="67"/>
        <v>0</v>
      </c>
      <c r="AA157" s="51">
        <v>1</v>
      </c>
    </row>
    <row r="158" spans="1:27" ht="147" x14ac:dyDescent="0.25">
      <c r="A158" s="18" t="s">
        <v>27</v>
      </c>
      <c r="B158" s="19" t="s">
        <v>28</v>
      </c>
      <c r="C158" s="20" t="str">
        <f>C157</f>
        <v>2019-2023</v>
      </c>
      <c r="D158" s="21">
        <f t="shared" si="63"/>
        <v>0</v>
      </c>
      <c r="E158" s="22">
        <f>E129+E100+E71+E43+E15</f>
        <v>0</v>
      </c>
      <c r="F158" s="22">
        <f t="shared" ref="F158:H158" si="68">F129+F100+F71+F43+F15</f>
        <v>0</v>
      </c>
      <c r="G158" s="22">
        <f t="shared" si="68"/>
        <v>0</v>
      </c>
      <c r="H158" s="22">
        <f t="shared" si="68"/>
        <v>0</v>
      </c>
      <c r="I158" s="23">
        <f t="shared" si="57"/>
        <v>0</v>
      </c>
      <c r="J158" s="22">
        <f t="shared" si="58"/>
        <v>0</v>
      </c>
      <c r="K158" s="22">
        <f>K129+K100+K71+K43+K15</f>
        <v>0</v>
      </c>
      <c r="L158" s="22">
        <f t="shared" si="65"/>
        <v>0</v>
      </c>
      <c r="M158" s="22">
        <f t="shared" si="65"/>
        <v>0</v>
      </c>
      <c r="N158" s="22">
        <f t="shared" si="65"/>
        <v>0</v>
      </c>
      <c r="O158" s="23">
        <f t="shared" si="59"/>
        <v>0</v>
      </c>
      <c r="P158" s="23">
        <f t="shared" si="60"/>
        <v>0</v>
      </c>
      <c r="Q158" s="22">
        <f>Q129+Q100+Q71+Q43+Q15</f>
        <v>0</v>
      </c>
      <c r="R158" s="22">
        <f t="shared" si="66"/>
        <v>0</v>
      </c>
      <c r="S158" s="22">
        <f t="shared" si="66"/>
        <v>0</v>
      </c>
      <c r="T158" s="22">
        <f t="shared" si="66"/>
        <v>0</v>
      </c>
      <c r="U158" s="23">
        <f t="shared" si="61"/>
        <v>0</v>
      </c>
      <c r="V158" s="23">
        <f t="shared" si="62"/>
        <v>0</v>
      </c>
      <c r="W158" s="22">
        <f>W129+W100+W71+W43+W15</f>
        <v>0</v>
      </c>
      <c r="X158" s="22">
        <f t="shared" si="67"/>
        <v>0</v>
      </c>
      <c r="Y158" s="22">
        <f t="shared" si="67"/>
        <v>0</v>
      </c>
      <c r="Z158" s="22">
        <f t="shared" si="67"/>
        <v>0</v>
      </c>
      <c r="AA158" s="25">
        <v>1</v>
      </c>
    </row>
    <row r="159" spans="1:27" ht="198" customHeight="1" x14ac:dyDescent="0.25">
      <c r="A159" s="18" t="s">
        <v>29</v>
      </c>
      <c r="B159" s="19" t="s">
        <v>30</v>
      </c>
      <c r="C159" s="20" t="str">
        <f>C158</f>
        <v>2019-2023</v>
      </c>
      <c r="D159" s="21">
        <f t="shared" si="63"/>
        <v>0</v>
      </c>
      <c r="E159" s="22">
        <f>E130+E101+E72+E44+E16</f>
        <v>0</v>
      </c>
      <c r="F159" s="22">
        <f t="shared" ref="F159:H159" si="69">F130+F101+F72+F44+F16</f>
        <v>0</v>
      </c>
      <c r="G159" s="22">
        <f t="shared" si="69"/>
        <v>0</v>
      </c>
      <c r="H159" s="22">
        <f t="shared" si="69"/>
        <v>0</v>
      </c>
      <c r="I159" s="23">
        <f t="shared" si="57"/>
        <v>0</v>
      </c>
      <c r="J159" s="22">
        <f t="shared" si="58"/>
        <v>0</v>
      </c>
      <c r="K159" s="22">
        <f>K130+K101+K72+K44+K16</f>
        <v>0</v>
      </c>
      <c r="L159" s="22">
        <f t="shared" si="65"/>
        <v>0</v>
      </c>
      <c r="M159" s="22">
        <f t="shared" si="65"/>
        <v>0</v>
      </c>
      <c r="N159" s="22">
        <f t="shared" si="65"/>
        <v>0</v>
      </c>
      <c r="O159" s="23">
        <f t="shared" si="59"/>
        <v>0</v>
      </c>
      <c r="P159" s="23">
        <f t="shared" si="60"/>
        <v>0</v>
      </c>
      <c r="Q159" s="22">
        <f>Q130+Q101+Q72+Q44+Q16</f>
        <v>0</v>
      </c>
      <c r="R159" s="22">
        <f t="shared" si="66"/>
        <v>0</v>
      </c>
      <c r="S159" s="22">
        <f t="shared" si="66"/>
        <v>0</v>
      </c>
      <c r="T159" s="22">
        <f t="shared" si="66"/>
        <v>0</v>
      </c>
      <c r="U159" s="23">
        <f t="shared" si="61"/>
        <v>0</v>
      </c>
      <c r="V159" s="23">
        <f t="shared" si="62"/>
        <v>0</v>
      </c>
      <c r="W159" s="22">
        <f>W130+W101+W72+W44+W16</f>
        <v>0</v>
      </c>
      <c r="X159" s="22">
        <f t="shared" si="67"/>
        <v>0</v>
      </c>
      <c r="Y159" s="22">
        <f t="shared" si="67"/>
        <v>0</v>
      </c>
      <c r="Z159" s="22">
        <f t="shared" si="67"/>
        <v>0</v>
      </c>
      <c r="AA159" s="25">
        <v>1</v>
      </c>
    </row>
    <row r="160" spans="1:27" ht="252" x14ac:dyDescent="0.25">
      <c r="A160" s="18" t="s">
        <v>31</v>
      </c>
      <c r="B160" s="19" t="s">
        <v>32</v>
      </c>
      <c r="C160" s="20" t="str">
        <f>C159</f>
        <v>2019-2023</v>
      </c>
      <c r="D160" s="21">
        <f t="shared" si="63"/>
        <v>0</v>
      </c>
      <c r="E160" s="22">
        <f>E131+E102+E73+E45+E17</f>
        <v>0</v>
      </c>
      <c r="F160" s="22">
        <f t="shared" ref="F160:H160" si="70">F131+F102+F73+F45+F17</f>
        <v>0</v>
      </c>
      <c r="G160" s="22">
        <f t="shared" si="70"/>
        <v>0</v>
      </c>
      <c r="H160" s="22">
        <f t="shared" si="70"/>
        <v>0</v>
      </c>
      <c r="I160" s="23">
        <f t="shared" si="57"/>
        <v>0</v>
      </c>
      <c r="J160" s="22">
        <f t="shared" si="58"/>
        <v>0</v>
      </c>
      <c r="K160" s="22">
        <f>K131+K102+K73+K45+K17</f>
        <v>0</v>
      </c>
      <c r="L160" s="22">
        <f t="shared" si="65"/>
        <v>0</v>
      </c>
      <c r="M160" s="22">
        <f t="shared" si="65"/>
        <v>0</v>
      </c>
      <c r="N160" s="22">
        <f t="shared" si="65"/>
        <v>0</v>
      </c>
      <c r="O160" s="23">
        <f t="shared" si="59"/>
        <v>0</v>
      </c>
      <c r="P160" s="23">
        <f t="shared" si="60"/>
        <v>0</v>
      </c>
      <c r="Q160" s="22">
        <f>Q131+Q102+Q73+Q45+Q17</f>
        <v>0</v>
      </c>
      <c r="R160" s="22">
        <f t="shared" si="66"/>
        <v>0</v>
      </c>
      <c r="S160" s="22">
        <f t="shared" si="66"/>
        <v>0</v>
      </c>
      <c r="T160" s="22">
        <f t="shared" si="66"/>
        <v>0</v>
      </c>
      <c r="U160" s="23">
        <f t="shared" si="61"/>
        <v>0</v>
      </c>
      <c r="V160" s="23">
        <f t="shared" si="62"/>
        <v>0</v>
      </c>
      <c r="W160" s="22">
        <f>W131+W102+W73+W45+W17</f>
        <v>0</v>
      </c>
      <c r="X160" s="22">
        <f t="shared" si="67"/>
        <v>0</v>
      </c>
      <c r="Y160" s="22">
        <f t="shared" si="67"/>
        <v>0</v>
      </c>
      <c r="Z160" s="22">
        <f t="shared" si="67"/>
        <v>0</v>
      </c>
      <c r="AA160" s="25">
        <v>1</v>
      </c>
    </row>
    <row r="161" spans="1:27" ht="70.5" customHeight="1" x14ac:dyDescent="0.25">
      <c r="A161" s="18" t="s">
        <v>33</v>
      </c>
      <c r="B161" s="19" t="s">
        <v>34</v>
      </c>
      <c r="C161" s="20" t="str">
        <f>C160</f>
        <v>2019-2023</v>
      </c>
      <c r="D161" s="21">
        <f t="shared" si="63"/>
        <v>0</v>
      </c>
      <c r="E161" s="22">
        <f>E132+E103+E74+E46+E18</f>
        <v>0</v>
      </c>
      <c r="F161" s="22">
        <f t="shared" ref="F161:H161" si="71">F132+F103+F74+F46+F18</f>
        <v>0</v>
      </c>
      <c r="G161" s="22">
        <f t="shared" si="71"/>
        <v>0</v>
      </c>
      <c r="H161" s="22">
        <f t="shared" si="71"/>
        <v>0</v>
      </c>
      <c r="I161" s="23">
        <f t="shared" si="57"/>
        <v>0</v>
      </c>
      <c r="J161" s="22">
        <f t="shared" si="58"/>
        <v>0</v>
      </c>
      <c r="K161" s="22">
        <f>K132+K103+K74+K46+K18</f>
        <v>0</v>
      </c>
      <c r="L161" s="22">
        <f t="shared" si="65"/>
        <v>0</v>
      </c>
      <c r="M161" s="22">
        <f t="shared" si="65"/>
        <v>0</v>
      </c>
      <c r="N161" s="22">
        <f t="shared" si="65"/>
        <v>0</v>
      </c>
      <c r="O161" s="23">
        <f t="shared" si="59"/>
        <v>0</v>
      </c>
      <c r="P161" s="23">
        <f t="shared" si="60"/>
        <v>0</v>
      </c>
      <c r="Q161" s="22">
        <f>Q132+Q103+Q74+Q46+Q18</f>
        <v>0</v>
      </c>
      <c r="R161" s="22">
        <f t="shared" si="66"/>
        <v>0</v>
      </c>
      <c r="S161" s="22">
        <f t="shared" si="66"/>
        <v>0</v>
      </c>
      <c r="T161" s="22">
        <f t="shared" si="66"/>
        <v>0</v>
      </c>
      <c r="U161" s="23">
        <f t="shared" si="61"/>
        <v>0</v>
      </c>
      <c r="V161" s="23">
        <f t="shared" si="62"/>
        <v>0</v>
      </c>
      <c r="W161" s="22">
        <f>W132+W103+W74+W46+W18</f>
        <v>0</v>
      </c>
      <c r="X161" s="22">
        <f t="shared" si="67"/>
        <v>0</v>
      </c>
      <c r="Y161" s="22">
        <f t="shared" si="67"/>
        <v>0</v>
      </c>
      <c r="Z161" s="22">
        <f t="shared" si="67"/>
        <v>0</v>
      </c>
      <c r="AA161" s="25">
        <v>1</v>
      </c>
    </row>
    <row r="162" spans="1:27" ht="120" customHeight="1" x14ac:dyDescent="0.25">
      <c r="A162" s="26" t="s">
        <v>35</v>
      </c>
      <c r="B162" s="57" t="s">
        <v>36</v>
      </c>
      <c r="C162" s="58"/>
      <c r="D162" s="14">
        <f>E162+F162+G162+H162</f>
        <v>10590.496000000001</v>
      </c>
      <c r="E162" s="16">
        <f>E163+E168+E169+E170+E171</f>
        <v>3527.7060000000001</v>
      </c>
      <c r="F162" s="16">
        <f t="shared" ref="F162:H162" si="72">F163+F168+F169+F170+F171</f>
        <v>744.1</v>
      </c>
      <c r="G162" s="16">
        <f t="shared" si="72"/>
        <v>2951.75</v>
      </c>
      <c r="H162" s="16">
        <f t="shared" si="72"/>
        <v>3366.94</v>
      </c>
      <c r="I162" s="16">
        <f>J162+N162</f>
        <v>10590.496000000001</v>
      </c>
      <c r="J162" s="15">
        <f t="shared" si="58"/>
        <v>7223.5560000000005</v>
      </c>
      <c r="K162" s="16">
        <f>K163+K168+K169+K170+K171</f>
        <v>3527.7060000000001</v>
      </c>
      <c r="L162" s="16">
        <f t="shared" ref="L162:N162" si="73">L163+L168+L169+L170+L171</f>
        <v>744.1</v>
      </c>
      <c r="M162" s="16">
        <f t="shared" si="73"/>
        <v>2951.75</v>
      </c>
      <c r="N162" s="16">
        <f t="shared" si="73"/>
        <v>3366.94</v>
      </c>
      <c r="O162" s="16">
        <f t="shared" si="59"/>
        <v>7932.2890000000007</v>
      </c>
      <c r="P162" s="16">
        <f t="shared" si="60"/>
        <v>6340.2880000000005</v>
      </c>
      <c r="Q162" s="16">
        <f>Q163+Q168+Q169+Q170+Q171</f>
        <v>2718.3689999999997</v>
      </c>
      <c r="R162" s="16">
        <f t="shared" ref="R162:T162" si="74">R163+R168+R169+R170+R171</f>
        <v>689.89800000000002</v>
      </c>
      <c r="S162" s="16">
        <f t="shared" si="74"/>
        <v>2932.0210000000002</v>
      </c>
      <c r="T162" s="16">
        <f t="shared" si="74"/>
        <v>1592.001</v>
      </c>
      <c r="U162" s="16">
        <f t="shared" si="61"/>
        <v>7910.82</v>
      </c>
      <c r="V162" s="16">
        <f t="shared" si="62"/>
        <v>6318.8189999999995</v>
      </c>
      <c r="W162" s="16">
        <f>W163+W168+W169+W170+W171</f>
        <v>2696.8999999999996</v>
      </c>
      <c r="X162" s="16">
        <f t="shared" ref="X162:Z162" si="75">X163+X168+X169+X170+X171</f>
        <v>689.89800000000002</v>
      </c>
      <c r="Y162" s="16">
        <f t="shared" si="75"/>
        <v>2932.0210000000002</v>
      </c>
      <c r="Z162" s="16">
        <f t="shared" si="75"/>
        <v>1592.001</v>
      </c>
      <c r="AA162" s="52">
        <f>AA169+AA168+AA170+AA163</f>
        <v>72</v>
      </c>
    </row>
    <row r="163" spans="1:27" ht="114" customHeight="1" x14ac:dyDescent="0.25">
      <c r="A163" s="18" t="s">
        <v>37</v>
      </c>
      <c r="B163" s="19" t="s">
        <v>38</v>
      </c>
      <c r="C163" s="62" t="s">
        <v>90</v>
      </c>
      <c r="D163" s="21">
        <f>E163+F163+G163</f>
        <v>1480.498</v>
      </c>
      <c r="E163" s="23">
        <f>E164+E165+E166+E167</f>
        <v>736.39800000000002</v>
      </c>
      <c r="F163" s="23">
        <f>F164+F165+F166+F167</f>
        <v>744.1</v>
      </c>
      <c r="G163" s="23">
        <f>G164+G165+G166+G167</f>
        <v>0</v>
      </c>
      <c r="H163" s="23">
        <f>H164+H165+H166+H167</f>
        <v>0</v>
      </c>
      <c r="I163" s="23">
        <f t="shared" ref="I163:I169" si="76">J163+N163</f>
        <v>1480.498</v>
      </c>
      <c r="J163" s="21">
        <f t="shared" si="58"/>
        <v>1480.498</v>
      </c>
      <c r="K163" s="23">
        <f>K164+K165+K166+K167</f>
        <v>736.39800000000002</v>
      </c>
      <c r="L163" s="23">
        <f>L164+L165+L166+L167</f>
        <v>744.1</v>
      </c>
      <c r="M163" s="23">
        <f>M164+M165+M166+M167</f>
        <v>0</v>
      </c>
      <c r="N163" s="23">
        <f>N164+N165+N166+N167</f>
        <v>0</v>
      </c>
      <c r="O163" s="23">
        <f t="shared" si="59"/>
        <v>1104.085</v>
      </c>
      <c r="P163" s="23">
        <f t="shared" si="60"/>
        <v>1104.085</v>
      </c>
      <c r="Q163" s="23">
        <f>Q164+Q165+Q166+Q167</f>
        <v>414.18699999999995</v>
      </c>
      <c r="R163" s="23">
        <f>R164+R165+R166+R167</f>
        <v>689.89800000000002</v>
      </c>
      <c r="S163" s="23">
        <f>S164+S165+S166+S167</f>
        <v>0</v>
      </c>
      <c r="T163" s="23">
        <f>T164+T165+T166+T167</f>
        <v>0</v>
      </c>
      <c r="U163" s="23">
        <f t="shared" si="61"/>
        <v>1104.085</v>
      </c>
      <c r="V163" s="23">
        <f t="shared" si="62"/>
        <v>1104.085</v>
      </c>
      <c r="W163" s="23">
        <f>W164+W165+W166+W167</f>
        <v>414.18699999999995</v>
      </c>
      <c r="X163" s="23">
        <f>X164+X165+X166+X167</f>
        <v>689.89800000000002</v>
      </c>
      <c r="Y163" s="23">
        <f>Y164+Y165+Y166+Y167</f>
        <v>0</v>
      </c>
      <c r="Z163" s="23">
        <f>Z164+Z165+Z166+Z167</f>
        <v>0</v>
      </c>
      <c r="AA163" s="51">
        <f t="shared" ref="AA163:AA168" si="77">AA134+AA105+AA76+AA48+AA20</f>
        <v>1</v>
      </c>
    </row>
    <row r="164" spans="1:27" x14ac:dyDescent="0.25">
      <c r="A164" s="18" t="s">
        <v>39</v>
      </c>
      <c r="B164" s="19" t="s">
        <v>40</v>
      </c>
      <c r="C164" s="62"/>
      <c r="D164" s="21">
        <f t="shared" ref="D164:D169" si="78">E164+F164+G164</f>
        <v>0</v>
      </c>
      <c r="E164" s="23">
        <f t="shared" ref="E164:H170" si="79">E135+E106+E77+E49+E21</f>
        <v>0</v>
      </c>
      <c r="F164" s="23">
        <f t="shared" si="79"/>
        <v>0</v>
      </c>
      <c r="G164" s="23">
        <f t="shared" si="79"/>
        <v>0</v>
      </c>
      <c r="H164" s="23">
        <f t="shared" si="79"/>
        <v>0</v>
      </c>
      <c r="I164" s="23">
        <f t="shared" si="76"/>
        <v>0</v>
      </c>
      <c r="J164" s="22">
        <f t="shared" si="58"/>
        <v>0</v>
      </c>
      <c r="K164" s="23">
        <f t="shared" ref="K164:N170" si="80">K135+K106+K77+K49+K21</f>
        <v>0</v>
      </c>
      <c r="L164" s="23">
        <f t="shared" si="80"/>
        <v>0</v>
      </c>
      <c r="M164" s="23">
        <f t="shared" si="80"/>
        <v>0</v>
      </c>
      <c r="N164" s="23">
        <f t="shared" si="80"/>
        <v>0</v>
      </c>
      <c r="O164" s="23">
        <f t="shared" si="59"/>
        <v>0</v>
      </c>
      <c r="P164" s="23">
        <f t="shared" si="60"/>
        <v>0</v>
      </c>
      <c r="Q164" s="23">
        <f t="shared" ref="Q164:T170" si="81">Q135+Q106+Q77+Q49+Q21</f>
        <v>0</v>
      </c>
      <c r="R164" s="23">
        <f t="shared" si="81"/>
        <v>0</v>
      </c>
      <c r="S164" s="23">
        <f t="shared" si="81"/>
        <v>0</v>
      </c>
      <c r="T164" s="23">
        <f t="shared" si="81"/>
        <v>0</v>
      </c>
      <c r="U164" s="23">
        <f t="shared" si="61"/>
        <v>0</v>
      </c>
      <c r="V164" s="23">
        <f t="shared" si="62"/>
        <v>0</v>
      </c>
      <c r="W164" s="23">
        <f t="shared" ref="W164:Z170" si="82">W135+W106+W77+W49+W21</f>
        <v>0</v>
      </c>
      <c r="X164" s="23">
        <f t="shared" si="82"/>
        <v>0</v>
      </c>
      <c r="Y164" s="23">
        <f t="shared" si="82"/>
        <v>0</v>
      </c>
      <c r="Z164" s="23">
        <f t="shared" si="82"/>
        <v>0</v>
      </c>
      <c r="AA164" s="25">
        <f t="shared" si="77"/>
        <v>0</v>
      </c>
    </row>
    <row r="165" spans="1:27" x14ac:dyDescent="0.25">
      <c r="A165" s="18" t="s">
        <v>41</v>
      </c>
      <c r="B165" s="19" t="s">
        <v>42</v>
      </c>
      <c r="C165" s="62"/>
      <c r="D165" s="21">
        <f t="shared" si="78"/>
        <v>1480.498</v>
      </c>
      <c r="E165" s="23">
        <f t="shared" si="79"/>
        <v>736.39800000000002</v>
      </c>
      <c r="F165" s="23">
        <f t="shared" si="79"/>
        <v>744.1</v>
      </c>
      <c r="G165" s="23">
        <f t="shared" si="79"/>
        <v>0</v>
      </c>
      <c r="H165" s="23">
        <f t="shared" si="79"/>
        <v>0</v>
      </c>
      <c r="I165" s="23">
        <f t="shared" si="76"/>
        <v>1480.498</v>
      </c>
      <c r="J165" s="22">
        <f t="shared" si="58"/>
        <v>1480.498</v>
      </c>
      <c r="K165" s="23">
        <f t="shared" si="80"/>
        <v>736.39800000000002</v>
      </c>
      <c r="L165" s="23">
        <f t="shared" si="80"/>
        <v>744.1</v>
      </c>
      <c r="M165" s="23">
        <f t="shared" si="80"/>
        <v>0</v>
      </c>
      <c r="N165" s="23">
        <f t="shared" si="80"/>
        <v>0</v>
      </c>
      <c r="O165" s="23">
        <f t="shared" si="59"/>
        <v>1104.085</v>
      </c>
      <c r="P165" s="23">
        <f>Q165+R165+S165</f>
        <v>1104.085</v>
      </c>
      <c r="Q165" s="23">
        <f t="shared" si="81"/>
        <v>414.18699999999995</v>
      </c>
      <c r="R165" s="23">
        <f t="shared" si="81"/>
        <v>689.89800000000002</v>
      </c>
      <c r="S165" s="23">
        <f t="shared" si="81"/>
        <v>0</v>
      </c>
      <c r="T165" s="23">
        <f t="shared" si="81"/>
        <v>0</v>
      </c>
      <c r="U165" s="23">
        <f t="shared" si="61"/>
        <v>1104.085</v>
      </c>
      <c r="V165" s="23">
        <f t="shared" si="62"/>
        <v>1104.085</v>
      </c>
      <c r="W165" s="23">
        <f t="shared" si="82"/>
        <v>414.18699999999995</v>
      </c>
      <c r="X165" s="23">
        <f t="shared" si="82"/>
        <v>689.89800000000002</v>
      </c>
      <c r="Y165" s="23">
        <f t="shared" si="82"/>
        <v>0</v>
      </c>
      <c r="Z165" s="23">
        <f t="shared" si="82"/>
        <v>0</v>
      </c>
      <c r="AA165" s="25">
        <f t="shared" si="77"/>
        <v>1</v>
      </c>
    </row>
    <row r="166" spans="1:27" ht="42" x14ac:dyDescent="0.25">
      <c r="A166" s="18" t="s">
        <v>43</v>
      </c>
      <c r="B166" s="19" t="s">
        <v>44</v>
      </c>
      <c r="C166" s="62"/>
      <c r="D166" s="21">
        <f t="shared" si="78"/>
        <v>0</v>
      </c>
      <c r="E166" s="23">
        <f t="shared" si="79"/>
        <v>0</v>
      </c>
      <c r="F166" s="23">
        <f t="shared" si="79"/>
        <v>0</v>
      </c>
      <c r="G166" s="23">
        <f t="shared" si="79"/>
        <v>0</v>
      </c>
      <c r="H166" s="23">
        <f t="shared" si="79"/>
        <v>0</v>
      </c>
      <c r="I166" s="23">
        <f t="shared" si="76"/>
        <v>0</v>
      </c>
      <c r="J166" s="22">
        <f t="shared" si="58"/>
        <v>0</v>
      </c>
      <c r="K166" s="23">
        <f t="shared" si="80"/>
        <v>0</v>
      </c>
      <c r="L166" s="23">
        <f t="shared" si="80"/>
        <v>0</v>
      </c>
      <c r="M166" s="23">
        <f t="shared" si="80"/>
        <v>0</v>
      </c>
      <c r="N166" s="23">
        <f t="shared" si="80"/>
        <v>0</v>
      </c>
      <c r="O166" s="23">
        <f t="shared" si="59"/>
        <v>0</v>
      </c>
      <c r="P166" s="23">
        <f t="shared" ref="P166:P182" si="83">Q166+R166+S166</f>
        <v>0</v>
      </c>
      <c r="Q166" s="23">
        <f t="shared" si="81"/>
        <v>0</v>
      </c>
      <c r="R166" s="23">
        <f t="shared" si="81"/>
        <v>0</v>
      </c>
      <c r="S166" s="23">
        <f t="shared" si="81"/>
        <v>0</v>
      </c>
      <c r="T166" s="23">
        <f t="shared" si="81"/>
        <v>0</v>
      </c>
      <c r="U166" s="23">
        <f t="shared" si="61"/>
        <v>0</v>
      </c>
      <c r="V166" s="23">
        <f t="shared" si="62"/>
        <v>0</v>
      </c>
      <c r="W166" s="23">
        <f t="shared" si="82"/>
        <v>0</v>
      </c>
      <c r="X166" s="23">
        <f t="shared" si="82"/>
        <v>0</v>
      </c>
      <c r="Y166" s="23">
        <f t="shared" si="82"/>
        <v>0</v>
      </c>
      <c r="Z166" s="23">
        <f t="shared" si="82"/>
        <v>0</v>
      </c>
      <c r="AA166" s="25">
        <f t="shared" si="77"/>
        <v>0</v>
      </c>
    </row>
    <row r="167" spans="1:27" x14ac:dyDescent="0.25">
      <c r="A167" s="18" t="s">
        <v>45</v>
      </c>
      <c r="B167" s="19" t="s">
        <v>46</v>
      </c>
      <c r="C167" s="62"/>
      <c r="D167" s="21">
        <f t="shared" si="78"/>
        <v>0</v>
      </c>
      <c r="E167" s="23">
        <f t="shared" si="79"/>
        <v>0</v>
      </c>
      <c r="F167" s="23">
        <f t="shared" si="79"/>
        <v>0</v>
      </c>
      <c r="G167" s="23">
        <f t="shared" si="79"/>
        <v>0</v>
      </c>
      <c r="H167" s="23">
        <f t="shared" si="79"/>
        <v>0</v>
      </c>
      <c r="I167" s="23">
        <f t="shared" si="76"/>
        <v>0</v>
      </c>
      <c r="J167" s="22">
        <f t="shared" si="58"/>
        <v>0</v>
      </c>
      <c r="K167" s="23">
        <f t="shared" si="80"/>
        <v>0</v>
      </c>
      <c r="L167" s="23">
        <f t="shared" si="80"/>
        <v>0</v>
      </c>
      <c r="M167" s="23">
        <f t="shared" si="80"/>
        <v>0</v>
      </c>
      <c r="N167" s="23">
        <f t="shared" si="80"/>
        <v>0</v>
      </c>
      <c r="O167" s="23">
        <f t="shared" si="59"/>
        <v>0</v>
      </c>
      <c r="P167" s="23">
        <f t="shared" si="83"/>
        <v>0</v>
      </c>
      <c r="Q167" s="23">
        <f t="shared" si="81"/>
        <v>0</v>
      </c>
      <c r="R167" s="23">
        <f t="shared" si="81"/>
        <v>0</v>
      </c>
      <c r="S167" s="23">
        <f t="shared" si="81"/>
        <v>0</v>
      </c>
      <c r="T167" s="23">
        <f t="shared" si="81"/>
        <v>0</v>
      </c>
      <c r="U167" s="23">
        <f t="shared" si="61"/>
        <v>0</v>
      </c>
      <c r="V167" s="23">
        <f t="shared" si="62"/>
        <v>0</v>
      </c>
      <c r="W167" s="23">
        <f t="shared" si="82"/>
        <v>0</v>
      </c>
      <c r="X167" s="23">
        <f t="shared" si="82"/>
        <v>0</v>
      </c>
      <c r="Y167" s="23">
        <f t="shared" si="82"/>
        <v>0</v>
      </c>
      <c r="Z167" s="23">
        <f t="shared" si="82"/>
        <v>0</v>
      </c>
      <c r="AA167" s="25">
        <f t="shared" si="77"/>
        <v>0</v>
      </c>
    </row>
    <row r="168" spans="1:27" ht="70.5" customHeight="1" x14ac:dyDescent="0.25">
      <c r="A168" s="18" t="s">
        <v>47</v>
      </c>
      <c r="B168" s="19" t="s">
        <v>48</v>
      </c>
      <c r="C168" s="48" t="str">
        <f>C163</f>
        <v>2019-2023</v>
      </c>
      <c r="D168" s="21">
        <f t="shared" si="78"/>
        <v>2791.308</v>
      </c>
      <c r="E168" s="23">
        <f t="shared" si="79"/>
        <v>2791.308</v>
      </c>
      <c r="F168" s="23">
        <f t="shared" si="79"/>
        <v>0</v>
      </c>
      <c r="G168" s="23">
        <f t="shared" si="79"/>
        <v>0</v>
      </c>
      <c r="H168" s="23">
        <f t="shared" si="79"/>
        <v>0</v>
      </c>
      <c r="I168" s="23">
        <f t="shared" si="76"/>
        <v>2791.308</v>
      </c>
      <c r="J168" s="22">
        <f t="shared" si="58"/>
        <v>2791.308</v>
      </c>
      <c r="K168" s="23">
        <f t="shared" si="80"/>
        <v>2791.308</v>
      </c>
      <c r="L168" s="23">
        <f t="shared" si="80"/>
        <v>0</v>
      </c>
      <c r="M168" s="23">
        <f t="shared" si="80"/>
        <v>0</v>
      </c>
      <c r="N168" s="23">
        <f t="shared" si="80"/>
        <v>0</v>
      </c>
      <c r="O168" s="23">
        <f t="shared" si="59"/>
        <v>2304.1819999999998</v>
      </c>
      <c r="P168" s="23">
        <f t="shared" si="83"/>
        <v>2304.1819999999998</v>
      </c>
      <c r="Q168" s="23">
        <f t="shared" si="81"/>
        <v>2304.1819999999998</v>
      </c>
      <c r="R168" s="23">
        <f t="shared" si="81"/>
        <v>0</v>
      </c>
      <c r="S168" s="23">
        <f t="shared" si="81"/>
        <v>0</v>
      </c>
      <c r="T168" s="23">
        <f t="shared" si="81"/>
        <v>0</v>
      </c>
      <c r="U168" s="23">
        <f t="shared" si="61"/>
        <v>2282.7129999999997</v>
      </c>
      <c r="V168" s="23">
        <f t="shared" si="62"/>
        <v>2282.7129999999997</v>
      </c>
      <c r="W168" s="23">
        <f t="shared" si="82"/>
        <v>2282.7129999999997</v>
      </c>
      <c r="X168" s="23">
        <f t="shared" si="82"/>
        <v>0</v>
      </c>
      <c r="Y168" s="23">
        <f t="shared" si="82"/>
        <v>0</v>
      </c>
      <c r="Z168" s="23">
        <f t="shared" si="82"/>
        <v>0</v>
      </c>
      <c r="AA168" s="56">
        <f t="shared" si="77"/>
        <v>38</v>
      </c>
    </row>
    <row r="169" spans="1:27" ht="252" x14ac:dyDescent="0.25">
      <c r="A169" s="18" t="s">
        <v>49</v>
      </c>
      <c r="B169" s="19" t="s">
        <v>50</v>
      </c>
      <c r="C169" s="48" t="str">
        <f>C168</f>
        <v>2019-2023</v>
      </c>
      <c r="D169" s="21">
        <f t="shared" si="78"/>
        <v>0</v>
      </c>
      <c r="E169" s="23">
        <f t="shared" si="79"/>
        <v>0</v>
      </c>
      <c r="F169" s="23">
        <f t="shared" si="79"/>
        <v>0</v>
      </c>
      <c r="G169" s="23">
        <f t="shared" si="79"/>
        <v>0</v>
      </c>
      <c r="H169" s="23">
        <f t="shared" si="79"/>
        <v>0</v>
      </c>
      <c r="I169" s="23">
        <f t="shared" si="76"/>
        <v>0</v>
      </c>
      <c r="J169" s="22">
        <f t="shared" si="58"/>
        <v>0</v>
      </c>
      <c r="K169" s="23">
        <f t="shared" si="80"/>
        <v>0</v>
      </c>
      <c r="L169" s="23">
        <f t="shared" si="80"/>
        <v>0</v>
      </c>
      <c r="M169" s="23">
        <f t="shared" si="80"/>
        <v>0</v>
      </c>
      <c r="N169" s="23">
        <f t="shared" si="80"/>
        <v>0</v>
      </c>
      <c r="O169" s="23">
        <f t="shared" si="59"/>
        <v>0</v>
      </c>
      <c r="P169" s="23">
        <f t="shared" si="83"/>
        <v>0</v>
      </c>
      <c r="Q169" s="23">
        <f t="shared" si="81"/>
        <v>0</v>
      </c>
      <c r="R169" s="23">
        <f t="shared" si="81"/>
        <v>0</v>
      </c>
      <c r="S169" s="23">
        <f t="shared" si="81"/>
        <v>0</v>
      </c>
      <c r="T169" s="23">
        <f t="shared" si="81"/>
        <v>0</v>
      </c>
      <c r="U169" s="23">
        <f t="shared" si="61"/>
        <v>0</v>
      </c>
      <c r="V169" s="23">
        <f t="shared" si="62"/>
        <v>0</v>
      </c>
      <c r="W169" s="23">
        <f t="shared" si="82"/>
        <v>0</v>
      </c>
      <c r="X169" s="23">
        <f t="shared" si="82"/>
        <v>0</v>
      </c>
      <c r="Y169" s="23">
        <f t="shared" si="82"/>
        <v>0</v>
      </c>
      <c r="Z169" s="23">
        <f t="shared" si="82"/>
        <v>0</v>
      </c>
      <c r="AA169" s="25">
        <f>AA140+AA111+AA82+AA26+AA54</f>
        <v>26</v>
      </c>
    </row>
    <row r="170" spans="1:27" ht="84" x14ac:dyDescent="0.25">
      <c r="A170" s="18" t="s">
        <v>51</v>
      </c>
      <c r="B170" s="19" t="s">
        <v>52</v>
      </c>
      <c r="C170" s="48" t="str">
        <f>C169</f>
        <v>2019-2023</v>
      </c>
      <c r="D170" s="21">
        <f>E170+F170+G170+H170</f>
        <v>5633.35</v>
      </c>
      <c r="E170" s="23">
        <f t="shared" si="79"/>
        <v>0</v>
      </c>
      <c r="F170" s="23">
        <f t="shared" si="79"/>
        <v>0</v>
      </c>
      <c r="G170" s="23">
        <f t="shared" si="79"/>
        <v>2951.75</v>
      </c>
      <c r="H170" s="23">
        <f t="shared" si="79"/>
        <v>2681.6</v>
      </c>
      <c r="I170" s="23">
        <f>J170+N170</f>
        <v>5633.35</v>
      </c>
      <c r="J170" s="22">
        <f t="shared" si="58"/>
        <v>2951.75</v>
      </c>
      <c r="K170" s="23">
        <f t="shared" si="80"/>
        <v>0</v>
      </c>
      <c r="L170" s="23">
        <f t="shared" si="80"/>
        <v>0</v>
      </c>
      <c r="M170" s="23">
        <f t="shared" si="80"/>
        <v>2951.75</v>
      </c>
      <c r="N170" s="23">
        <f t="shared" si="80"/>
        <v>2681.6</v>
      </c>
      <c r="O170" s="23">
        <f t="shared" si="59"/>
        <v>4524.0219999999999</v>
      </c>
      <c r="P170" s="23">
        <f t="shared" si="83"/>
        <v>2932.0210000000002</v>
      </c>
      <c r="Q170" s="23">
        <f t="shared" si="81"/>
        <v>0</v>
      </c>
      <c r="R170" s="23">
        <f t="shared" si="81"/>
        <v>0</v>
      </c>
      <c r="S170" s="23">
        <f t="shared" si="81"/>
        <v>2932.0210000000002</v>
      </c>
      <c r="T170" s="23">
        <f t="shared" si="81"/>
        <v>1592.001</v>
      </c>
      <c r="U170" s="23">
        <f t="shared" si="61"/>
        <v>3838.797</v>
      </c>
      <c r="V170" s="23">
        <f t="shared" si="62"/>
        <v>2932.0210000000002</v>
      </c>
      <c r="W170" s="23">
        <f t="shared" si="82"/>
        <v>0</v>
      </c>
      <c r="X170" s="23">
        <f t="shared" si="82"/>
        <v>0</v>
      </c>
      <c r="Y170" s="23">
        <f t="shared" si="82"/>
        <v>2932.0210000000002</v>
      </c>
      <c r="Z170" s="23">
        <f t="shared" si="82"/>
        <v>906.77599999999995</v>
      </c>
      <c r="AA170" s="54">
        <f>AA141+AA112+AA83+AA55+AA27</f>
        <v>7</v>
      </c>
    </row>
    <row r="171" spans="1:27" ht="126" x14ac:dyDescent="0.25">
      <c r="A171" s="18" t="s">
        <v>80</v>
      </c>
      <c r="B171" s="19" t="s">
        <v>92</v>
      </c>
      <c r="C171" s="48" t="str">
        <f>C170</f>
        <v>2019-2023</v>
      </c>
      <c r="D171" s="21">
        <f>E171+F171+G171+H171</f>
        <v>685.34</v>
      </c>
      <c r="E171" s="23">
        <f>E142+E113+E84</f>
        <v>0</v>
      </c>
      <c r="F171" s="23">
        <f t="shared" ref="F171:H171" si="84">F142+F113+F84</f>
        <v>0</v>
      </c>
      <c r="G171" s="23">
        <f t="shared" si="84"/>
        <v>0</v>
      </c>
      <c r="H171" s="23">
        <f t="shared" si="84"/>
        <v>685.34</v>
      </c>
      <c r="I171" s="23">
        <f>J171+N171</f>
        <v>685.34</v>
      </c>
      <c r="J171" s="22">
        <f t="shared" si="58"/>
        <v>0</v>
      </c>
      <c r="K171" s="23">
        <f>K142+K113+K84</f>
        <v>0</v>
      </c>
      <c r="L171" s="23">
        <f t="shared" ref="L171:N171" si="85">L142+L113+L84</f>
        <v>0</v>
      </c>
      <c r="M171" s="23">
        <f t="shared" si="85"/>
        <v>0</v>
      </c>
      <c r="N171" s="23">
        <f t="shared" si="85"/>
        <v>685.34</v>
      </c>
      <c r="O171" s="23">
        <f t="shared" si="59"/>
        <v>0</v>
      </c>
      <c r="P171" s="23">
        <f t="shared" si="83"/>
        <v>0</v>
      </c>
      <c r="Q171" s="23">
        <f>Q142+Q113+Q84</f>
        <v>0</v>
      </c>
      <c r="R171" s="23">
        <f t="shared" ref="R171:T171" si="86">R142+R113+R84</f>
        <v>0</v>
      </c>
      <c r="S171" s="23">
        <f t="shared" si="86"/>
        <v>0</v>
      </c>
      <c r="T171" s="23">
        <f t="shared" si="86"/>
        <v>0</v>
      </c>
      <c r="U171" s="53">
        <f t="shared" si="61"/>
        <v>685.22500000000002</v>
      </c>
      <c r="V171" s="23">
        <f t="shared" si="62"/>
        <v>0</v>
      </c>
      <c r="W171" s="23">
        <f>W142+W113+W84</f>
        <v>0</v>
      </c>
      <c r="X171" s="23">
        <f t="shared" ref="X171:Z171" si="87">X142+X113+X84</f>
        <v>0</v>
      </c>
      <c r="Y171" s="23">
        <f t="shared" si="87"/>
        <v>0</v>
      </c>
      <c r="Z171" s="23">
        <f t="shared" si="87"/>
        <v>685.22500000000002</v>
      </c>
      <c r="AA171" s="25">
        <f>AA142+AA113+AA84</f>
        <v>0</v>
      </c>
    </row>
    <row r="172" spans="1:27" ht="116.25" customHeight="1" x14ac:dyDescent="0.25">
      <c r="A172" s="26" t="s">
        <v>53</v>
      </c>
      <c r="B172" s="57" t="s">
        <v>54</v>
      </c>
      <c r="C172" s="58"/>
      <c r="D172" s="14">
        <f>E172+F172+G172</f>
        <v>0</v>
      </c>
      <c r="E172" s="15">
        <f t="shared" ref="E172:E182" si="88">E143+E114+E85+E56+E28</f>
        <v>0</v>
      </c>
      <c r="F172" s="15">
        <f t="shared" ref="F172:H172" si="89">F143+F114+F85+F56+F28</f>
        <v>0</v>
      </c>
      <c r="G172" s="15">
        <f t="shared" si="89"/>
        <v>0</v>
      </c>
      <c r="H172" s="15">
        <f t="shared" si="89"/>
        <v>0</v>
      </c>
      <c r="I172" s="16">
        <f t="shared" ref="I172:I182" si="90">J172+N172</f>
        <v>0</v>
      </c>
      <c r="J172" s="15">
        <f>K172+L172+M172</f>
        <v>0</v>
      </c>
      <c r="K172" s="15">
        <f t="shared" ref="K172:K182" si="91">K143+K114+K85+K56+K28</f>
        <v>0</v>
      </c>
      <c r="L172" s="15">
        <f t="shared" ref="L172:N172" si="92">L143+L114+L85+L56+L28</f>
        <v>0</v>
      </c>
      <c r="M172" s="15">
        <f t="shared" si="92"/>
        <v>0</v>
      </c>
      <c r="N172" s="15">
        <f t="shared" si="92"/>
        <v>0</v>
      </c>
      <c r="O172" s="16">
        <f t="shared" si="59"/>
        <v>0</v>
      </c>
      <c r="P172" s="16">
        <f t="shared" si="83"/>
        <v>0</v>
      </c>
      <c r="Q172" s="15">
        <f t="shared" ref="Q172:Q182" si="93">Q143+Q114+Q85+Q56+Q28</f>
        <v>0</v>
      </c>
      <c r="R172" s="15">
        <f t="shared" ref="R172:T172" si="94">R143+R114+R85+R56+R28</f>
        <v>0</v>
      </c>
      <c r="S172" s="15">
        <f t="shared" si="94"/>
        <v>0</v>
      </c>
      <c r="T172" s="15">
        <f t="shared" si="94"/>
        <v>0</v>
      </c>
      <c r="U172" s="16">
        <f t="shared" si="61"/>
        <v>0</v>
      </c>
      <c r="V172" s="16">
        <f t="shared" si="62"/>
        <v>0</v>
      </c>
      <c r="W172" s="15">
        <f t="shared" ref="W172:W182" si="95">W143+W114+W85+W56+W28</f>
        <v>0</v>
      </c>
      <c r="X172" s="15">
        <f t="shared" ref="X172:Z172" si="96">X143+X114+X85+X56+X28</f>
        <v>0</v>
      </c>
      <c r="Y172" s="15">
        <f t="shared" si="96"/>
        <v>0</v>
      </c>
      <c r="Z172" s="15">
        <f t="shared" si="96"/>
        <v>0</v>
      </c>
      <c r="AA172" s="50">
        <f>AA173+AA174+AA175+AA176+AA177+AA178+AA179+AA180+AA181+AA182</f>
        <v>984</v>
      </c>
    </row>
    <row r="173" spans="1:27" ht="63" x14ac:dyDescent="0.25">
      <c r="A173" s="18" t="s">
        <v>55</v>
      </c>
      <c r="B173" s="19" t="s">
        <v>56</v>
      </c>
      <c r="C173" s="20" t="str">
        <f>C163</f>
        <v>2019-2023</v>
      </c>
      <c r="D173" s="21">
        <f t="shared" ref="D173:D182" si="97">E173+F173+G173</f>
        <v>0</v>
      </c>
      <c r="E173" s="22">
        <f t="shared" si="88"/>
        <v>0</v>
      </c>
      <c r="F173" s="22">
        <f t="shared" ref="F173:H173" si="98">F144+F115+F86+F57+F29</f>
        <v>0</v>
      </c>
      <c r="G173" s="22">
        <f t="shared" si="98"/>
        <v>0</v>
      </c>
      <c r="H173" s="22">
        <f t="shared" si="98"/>
        <v>0</v>
      </c>
      <c r="I173" s="23">
        <f t="shared" si="90"/>
        <v>0</v>
      </c>
      <c r="J173" s="22">
        <f t="shared" ref="J173:J182" si="99">K173+L173+M173</f>
        <v>0</v>
      </c>
      <c r="K173" s="22">
        <f t="shared" si="91"/>
        <v>0</v>
      </c>
      <c r="L173" s="22">
        <f t="shared" ref="L173:N181" si="100">L144+L115+L86+L57+L29</f>
        <v>0</v>
      </c>
      <c r="M173" s="22">
        <f t="shared" si="100"/>
        <v>0</v>
      </c>
      <c r="N173" s="22">
        <f t="shared" si="100"/>
        <v>0</v>
      </c>
      <c r="O173" s="23">
        <f t="shared" si="59"/>
        <v>0</v>
      </c>
      <c r="P173" s="23">
        <f t="shared" si="83"/>
        <v>0</v>
      </c>
      <c r="Q173" s="22">
        <f t="shared" si="93"/>
        <v>0</v>
      </c>
      <c r="R173" s="22">
        <f t="shared" ref="R173:T181" si="101">R144+R115+R86+R57+R29</f>
        <v>0</v>
      </c>
      <c r="S173" s="22">
        <f t="shared" si="101"/>
        <v>0</v>
      </c>
      <c r="T173" s="22">
        <f t="shared" si="101"/>
        <v>0</v>
      </c>
      <c r="U173" s="23">
        <f t="shared" si="61"/>
        <v>0</v>
      </c>
      <c r="V173" s="23">
        <f t="shared" si="62"/>
        <v>0</v>
      </c>
      <c r="W173" s="22">
        <f t="shared" si="95"/>
        <v>0</v>
      </c>
      <c r="X173" s="22">
        <f t="shared" ref="X173:Z181" si="102">X144+X115+X86+X57+X29</f>
        <v>0</v>
      </c>
      <c r="Y173" s="22">
        <f t="shared" si="102"/>
        <v>0</v>
      </c>
      <c r="Z173" s="22">
        <f t="shared" si="102"/>
        <v>0</v>
      </c>
      <c r="AA173" s="25">
        <f>AA144+AA115+AA86+AA57+AA29</f>
        <v>544</v>
      </c>
    </row>
    <row r="174" spans="1:27" ht="63" x14ac:dyDescent="0.25">
      <c r="A174" s="18" t="s">
        <v>57</v>
      </c>
      <c r="B174" s="33" t="s">
        <v>58</v>
      </c>
      <c r="C174" s="20" t="str">
        <f>C163</f>
        <v>2019-2023</v>
      </c>
      <c r="D174" s="21">
        <f t="shared" si="97"/>
        <v>0</v>
      </c>
      <c r="E174" s="22">
        <f t="shared" si="88"/>
        <v>0</v>
      </c>
      <c r="F174" s="22">
        <f t="shared" ref="F174:H174" si="103">F145+F116+F87+F58+F30</f>
        <v>0</v>
      </c>
      <c r="G174" s="22">
        <f t="shared" si="103"/>
        <v>0</v>
      </c>
      <c r="H174" s="22">
        <f t="shared" si="103"/>
        <v>0</v>
      </c>
      <c r="I174" s="23">
        <f t="shared" si="90"/>
        <v>0</v>
      </c>
      <c r="J174" s="22">
        <f t="shared" si="99"/>
        <v>0</v>
      </c>
      <c r="K174" s="22">
        <f t="shared" si="91"/>
        <v>0</v>
      </c>
      <c r="L174" s="22">
        <f t="shared" si="100"/>
        <v>0</v>
      </c>
      <c r="M174" s="22">
        <f t="shared" si="100"/>
        <v>0</v>
      </c>
      <c r="N174" s="22">
        <f t="shared" si="100"/>
        <v>0</v>
      </c>
      <c r="O174" s="23">
        <f t="shared" si="59"/>
        <v>0</v>
      </c>
      <c r="P174" s="23">
        <f t="shared" si="83"/>
        <v>0</v>
      </c>
      <c r="Q174" s="22">
        <f t="shared" si="93"/>
        <v>0</v>
      </c>
      <c r="R174" s="22">
        <f t="shared" si="101"/>
        <v>0</v>
      </c>
      <c r="S174" s="22">
        <f t="shared" si="101"/>
        <v>0</v>
      </c>
      <c r="T174" s="22">
        <f t="shared" si="101"/>
        <v>0</v>
      </c>
      <c r="U174" s="23">
        <f t="shared" si="61"/>
        <v>0</v>
      </c>
      <c r="V174" s="23">
        <f t="shared" si="62"/>
        <v>0</v>
      </c>
      <c r="W174" s="22">
        <f t="shared" si="95"/>
        <v>0</v>
      </c>
      <c r="X174" s="22">
        <f t="shared" si="102"/>
        <v>0</v>
      </c>
      <c r="Y174" s="22">
        <f t="shared" si="102"/>
        <v>0</v>
      </c>
      <c r="Z174" s="22">
        <f t="shared" si="102"/>
        <v>0</v>
      </c>
      <c r="AA174" s="25">
        <f>AA145+AA116+AA87+AA58+AA30</f>
        <v>0</v>
      </c>
    </row>
    <row r="175" spans="1:27" ht="63" x14ac:dyDescent="0.25">
      <c r="A175" s="18" t="s">
        <v>59</v>
      </c>
      <c r="B175" s="34" t="s">
        <v>60</v>
      </c>
      <c r="C175" s="20" t="str">
        <f t="shared" ref="C175:C183" si="104">C174</f>
        <v>2019-2023</v>
      </c>
      <c r="D175" s="21">
        <f t="shared" si="97"/>
        <v>0</v>
      </c>
      <c r="E175" s="22">
        <f t="shared" si="88"/>
        <v>0</v>
      </c>
      <c r="F175" s="22">
        <f t="shared" ref="F175:H175" si="105">F146+F117+F88+F59+F31</f>
        <v>0</v>
      </c>
      <c r="G175" s="22">
        <f t="shared" si="105"/>
        <v>0</v>
      </c>
      <c r="H175" s="22">
        <f t="shared" si="105"/>
        <v>0</v>
      </c>
      <c r="I175" s="23">
        <f t="shared" si="90"/>
        <v>0</v>
      </c>
      <c r="J175" s="22">
        <f t="shared" si="99"/>
        <v>0</v>
      </c>
      <c r="K175" s="22">
        <f t="shared" si="91"/>
        <v>0</v>
      </c>
      <c r="L175" s="22">
        <f t="shared" si="100"/>
        <v>0</v>
      </c>
      <c r="M175" s="22">
        <f t="shared" si="100"/>
        <v>0</v>
      </c>
      <c r="N175" s="22">
        <f t="shared" si="100"/>
        <v>0</v>
      </c>
      <c r="O175" s="23">
        <f t="shared" si="59"/>
        <v>0</v>
      </c>
      <c r="P175" s="23">
        <f t="shared" si="83"/>
        <v>0</v>
      </c>
      <c r="Q175" s="22">
        <f t="shared" si="93"/>
        <v>0</v>
      </c>
      <c r="R175" s="22">
        <f t="shared" si="101"/>
        <v>0</v>
      </c>
      <c r="S175" s="22">
        <f t="shared" si="101"/>
        <v>0</v>
      </c>
      <c r="T175" s="22">
        <f t="shared" si="101"/>
        <v>0</v>
      </c>
      <c r="U175" s="23">
        <f t="shared" si="61"/>
        <v>0</v>
      </c>
      <c r="V175" s="23">
        <f t="shared" si="62"/>
        <v>0</v>
      </c>
      <c r="W175" s="22">
        <f t="shared" si="95"/>
        <v>0</v>
      </c>
      <c r="X175" s="22">
        <f t="shared" si="102"/>
        <v>0</v>
      </c>
      <c r="Y175" s="22">
        <f t="shared" si="102"/>
        <v>0</v>
      </c>
      <c r="Z175" s="22">
        <f t="shared" si="102"/>
        <v>0</v>
      </c>
      <c r="AA175" s="25">
        <f>AA146+AA117+AA88+AA59+AA31</f>
        <v>0</v>
      </c>
    </row>
    <row r="176" spans="1:27" ht="63" x14ac:dyDescent="0.25">
      <c r="A176" s="18" t="s">
        <v>61</v>
      </c>
      <c r="B176" s="34" t="s">
        <v>62</v>
      </c>
      <c r="C176" s="20" t="str">
        <f t="shared" si="104"/>
        <v>2019-2023</v>
      </c>
      <c r="D176" s="21">
        <f t="shared" si="97"/>
        <v>0</v>
      </c>
      <c r="E176" s="22">
        <f t="shared" si="88"/>
        <v>0</v>
      </c>
      <c r="F176" s="22">
        <f t="shared" ref="F176:H176" si="106">F147+F118+F89+F60+F32</f>
        <v>0</v>
      </c>
      <c r="G176" s="22">
        <f t="shared" si="106"/>
        <v>0</v>
      </c>
      <c r="H176" s="22">
        <f t="shared" si="106"/>
        <v>0</v>
      </c>
      <c r="I176" s="23">
        <f t="shared" si="90"/>
        <v>0</v>
      </c>
      <c r="J176" s="22">
        <f t="shared" si="99"/>
        <v>0</v>
      </c>
      <c r="K176" s="22">
        <f t="shared" si="91"/>
        <v>0</v>
      </c>
      <c r="L176" s="22">
        <f t="shared" si="100"/>
        <v>0</v>
      </c>
      <c r="M176" s="22">
        <f t="shared" si="100"/>
        <v>0</v>
      </c>
      <c r="N176" s="22">
        <f t="shared" si="100"/>
        <v>0</v>
      </c>
      <c r="O176" s="23">
        <f t="shared" si="59"/>
        <v>0</v>
      </c>
      <c r="P176" s="23">
        <f t="shared" si="83"/>
        <v>0</v>
      </c>
      <c r="Q176" s="22">
        <f t="shared" si="93"/>
        <v>0</v>
      </c>
      <c r="R176" s="22">
        <f t="shared" si="101"/>
        <v>0</v>
      </c>
      <c r="S176" s="22">
        <f t="shared" si="101"/>
        <v>0</v>
      </c>
      <c r="T176" s="22">
        <f t="shared" si="101"/>
        <v>0</v>
      </c>
      <c r="U176" s="23">
        <f t="shared" si="61"/>
        <v>0</v>
      </c>
      <c r="V176" s="23">
        <f t="shared" si="62"/>
        <v>0</v>
      </c>
      <c r="W176" s="22">
        <f t="shared" si="95"/>
        <v>0</v>
      </c>
      <c r="X176" s="22">
        <f t="shared" si="102"/>
        <v>0</v>
      </c>
      <c r="Y176" s="22">
        <f t="shared" si="102"/>
        <v>0</v>
      </c>
      <c r="Z176" s="22">
        <f t="shared" si="102"/>
        <v>0</v>
      </c>
      <c r="AA176" s="25">
        <f>AA147+AA118+AA60+AA89+AA32</f>
        <v>0</v>
      </c>
    </row>
    <row r="177" spans="1:27" ht="63" x14ac:dyDescent="0.25">
      <c r="A177" s="18" t="s">
        <v>63</v>
      </c>
      <c r="B177" s="34" t="s">
        <v>64</v>
      </c>
      <c r="C177" s="20" t="str">
        <f t="shared" si="104"/>
        <v>2019-2023</v>
      </c>
      <c r="D177" s="21">
        <f t="shared" si="97"/>
        <v>0</v>
      </c>
      <c r="E177" s="22">
        <f t="shared" si="88"/>
        <v>0</v>
      </c>
      <c r="F177" s="22">
        <f t="shared" ref="F177:H177" si="107">F148+F119+F90+F61+F33</f>
        <v>0</v>
      </c>
      <c r="G177" s="22">
        <f t="shared" si="107"/>
        <v>0</v>
      </c>
      <c r="H177" s="22">
        <f t="shared" si="107"/>
        <v>0</v>
      </c>
      <c r="I177" s="23">
        <f t="shared" si="90"/>
        <v>0</v>
      </c>
      <c r="J177" s="22">
        <f t="shared" si="99"/>
        <v>0</v>
      </c>
      <c r="K177" s="22">
        <f t="shared" si="91"/>
        <v>0</v>
      </c>
      <c r="L177" s="22">
        <f t="shared" si="100"/>
        <v>0</v>
      </c>
      <c r="M177" s="22">
        <f t="shared" si="100"/>
        <v>0</v>
      </c>
      <c r="N177" s="22">
        <f t="shared" si="100"/>
        <v>0</v>
      </c>
      <c r="O177" s="23">
        <f t="shared" si="59"/>
        <v>0</v>
      </c>
      <c r="P177" s="23">
        <f t="shared" si="83"/>
        <v>0</v>
      </c>
      <c r="Q177" s="22">
        <f t="shared" si="93"/>
        <v>0</v>
      </c>
      <c r="R177" s="22">
        <f t="shared" si="101"/>
        <v>0</v>
      </c>
      <c r="S177" s="22">
        <f t="shared" si="101"/>
        <v>0</v>
      </c>
      <c r="T177" s="22">
        <f t="shared" si="101"/>
        <v>0</v>
      </c>
      <c r="U177" s="23">
        <f t="shared" si="61"/>
        <v>0</v>
      </c>
      <c r="V177" s="23">
        <f t="shared" si="62"/>
        <v>0</v>
      </c>
      <c r="W177" s="22">
        <f t="shared" si="95"/>
        <v>0</v>
      </c>
      <c r="X177" s="22">
        <f t="shared" si="102"/>
        <v>0</v>
      </c>
      <c r="Y177" s="22">
        <f t="shared" si="102"/>
        <v>0</v>
      </c>
      <c r="Z177" s="22">
        <f t="shared" si="102"/>
        <v>0</v>
      </c>
      <c r="AA177" s="25">
        <v>29</v>
      </c>
    </row>
    <row r="178" spans="1:27" ht="106.5" customHeight="1" x14ac:dyDescent="0.25">
      <c r="A178" s="18" t="s">
        <v>65</v>
      </c>
      <c r="B178" s="34" t="s">
        <v>66</v>
      </c>
      <c r="C178" s="20" t="str">
        <f t="shared" si="104"/>
        <v>2019-2023</v>
      </c>
      <c r="D178" s="21">
        <f t="shared" si="97"/>
        <v>0</v>
      </c>
      <c r="E178" s="22">
        <f t="shared" si="88"/>
        <v>0</v>
      </c>
      <c r="F178" s="22">
        <f t="shared" ref="F178:H178" si="108">F149+F120+F91+F62+F34</f>
        <v>0</v>
      </c>
      <c r="G178" s="22">
        <f t="shared" si="108"/>
        <v>0</v>
      </c>
      <c r="H178" s="22">
        <f t="shared" si="108"/>
        <v>0</v>
      </c>
      <c r="I178" s="23">
        <f t="shared" si="90"/>
        <v>0</v>
      </c>
      <c r="J178" s="22">
        <f t="shared" si="99"/>
        <v>0</v>
      </c>
      <c r="K178" s="22">
        <f t="shared" si="91"/>
        <v>0</v>
      </c>
      <c r="L178" s="22">
        <f t="shared" si="100"/>
        <v>0</v>
      </c>
      <c r="M178" s="22">
        <f t="shared" si="100"/>
        <v>0</v>
      </c>
      <c r="N178" s="22">
        <f t="shared" si="100"/>
        <v>0</v>
      </c>
      <c r="O178" s="23">
        <f t="shared" si="59"/>
        <v>0</v>
      </c>
      <c r="P178" s="23">
        <f t="shared" si="83"/>
        <v>0</v>
      </c>
      <c r="Q178" s="22">
        <f t="shared" si="93"/>
        <v>0</v>
      </c>
      <c r="R178" s="22">
        <f t="shared" si="101"/>
        <v>0</v>
      </c>
      <c r="S178" s="22">
        <f t="shared" si="101"/>
        <v>0</v>
      </c>
      <c r="T178" s="22">
        <f t="shared" si="101"/>
        <v>0</v>
      </c>
      <c r="U178" s="23">
        <f t="shared" si="61"/>
        <v>0</v>
      </c>
      <c r="V178" s="23">
        <f t="shared" si="62"/>
        <v>0</v>
      </c>
      <c r="W178" s="22">
        <f t="shared" si="95"/>
        <v>0</v>
      </c>
      <c r="X178" s="22">
        <f t="shared" si="102"/>
        <v>0</v>
      </c>
      <c r="Y178" s="22">
        <f t="shared" si="102"/>
        <v>0</v>
      </c>
      <c r="Z178" s="22">
        <f t="shared" si="102"/>
        <v>0</v>
      </c>
      <c r="AA178" s="25">
        <f>AA149+AA120+AA91+AA62+AA34</f>
        <v>188</v>
      </c>
    </row>
    <row r="179" spans="1:27" ht="45.75" customHeight="1" x14ac:dyDescent="0.25">
      <c r="A179" s="18" t="s">
        <v>67</v>
      </c>
      <c r="B179" s="34" t="s">
        <v>68</v>
      </c>
      <c r="C179" s="20" t="str">
        <f t="shared" si="104"/>
        <v>2019-2023</v>
      </c>
      <c r="D179" s="21">
        <f t="shared" si="97"/>
        <v>0</v>
      </c>
      <c r="E179" s="22">
        <f t="shared" si="88"/>
        <v>0</v>
      </c>
      <c r="F179" s="22">
        <f t="shared" ref="F179:H179" si="109">F150+F121+F92+F63+F35</f>
        <v>0</v>
      </c>
      <c r="G179" s="22">
        <f t="shared" si="109"/>
        <v>0</v>
      </c>
      <c r="H179" s="22">
        <f t="shared" si="109"/>
        <v>0</v>
      </c>
      <c r="I179" s="23">
        <f t="shared" si="90"/>
        <v>0</v>
      </c>
      <c r="J179" s="22">
        <f t="shared" si="99"/>
        <v>0</v>
      </c>
      <c r="K179" s="22">
        <f t="shared" si="91"/>
        <v>0</v>
      </c>
      <c r="L179" s="22">
        <f t="shared" si="100"/>
        <v>0</v>
      </c>
      <c r="M179" s="22">
        <f t="shared" si="100"/>
        <v>0</v>
      </c>
      <c r="N179" s="22">
        <f t="shared" si="100"/>
        <v>0</v>
      </c>
      <c r="O179" s="23">
        <f t="shared" si="59"/>
        <v>0</v>
      </c>
      <c r="P179" s="23">
        <f t="shared" si="83"/>
        <v>0</v>
      </c>
      <c r="Q179" s="22">
        <f t="shared" si="93"/>
        <v>0</v>
      </c>
      <c r="R179" s="22">
        <f t="shared" si="101"/>
        <v>0</v>
      </c>
      <c r="S179" s="22">
        <f t="shared" si="101"/>
        <v>0</v>
      </c>
      <c r="T179" s="22">
        <f t="shared" si="101"/>
        <v>0</v>
      </c>
      <c r="U179" s="23">
        <f t="shared" si="61"/>
        <v>0</v>
      </c>
      <c r="V179" s="23">
        <f t="shared" si="62"/>
        <v>0</v>
      </c>
      <c r="W179" s="22">
        <f t="shared" si="95"/>
        <v>0</v>
      </c>
      <c r="X179" s="22">
        <f t="shared" si="102"/>
        <v>0</v>
      </c>
      <c r="Y179" s="22">
        <f t="shared" si="102"/>
        <v>0</v>
      </c>
      <c r="Z179" s="22">
        <f t="shared" si="102"/>
        <v>0</v>
      </c>
      <c r="AA179" s="25">
        <f>AA150+AA121+AA63+AA92+AA35</f>
        <v>0</v>
      </c>
    </row>
    <row r="180" spans="1:27" ht="43.5" customHeight="1" x14ac:dyDescent="0.25">
      <c r="A180" s="18" t="s">
        <v>69</v>
      </c>
      <c r="B180" s="34" t="s">
        <v>70</v>
      </c>
      <c r="C180" s="20" t="str">
        <f t="shared" si="104"/>
        <v>2019-2023</v>
      </c>
      <c r="D180" s="21">
        <f t="shared" si="97"/>
        <v>0</v>
      </c>
      <c r="E180" s="22">
        <f t="shared" si="88"/>
        <v>0</v>
      </c>
      <c r="F180" s="22">
        <f t="shared" ref="F180:H180" si="110">F151+F122+F93+F64+F36</f>
        <v>0</v>
      </c>
      <c r="G180" s="22">
        <f t="shared" si="110"/>
        <v>0</v>
      </c>
      <c r="H180" s="22">
        <f t="shared" si="110"/>
        <v>0</v>
      </c>
      <c r="I180" s="23">
        <f t="shared" si="90"/>
        <v>0</v>
      </c>
      <c r="J180" s="22">
        <f t="shared" si="99"/>
        <v>0</v>
      </c>
      <c r="K180" s="22">
        <f t="shared" si="91"/>
        <v>0</v>
      </c>
      <c r="L180" s="22">
        <f t="shared" si="100"/>
        <v>0</v>
      </c>
      <c r="M180" s="22">
        <f t="shared" si="100"/>
        <v>0</v>
      </c>
      <c r="N180" s="22">
        <f t="shared" si="100"/>
        <v>0</v>
      </c>
      <c r="O180" s="23">
        <f t="shared" si="59"/>
        <v>0</v>
      </c>
      <c r="P180" s="23">
        <f t="shared" si="83"/>
        <v>0</v>
      </c>
      <c r="Q180" s="22">
        <f t="shared" si="93"/>
        <v>0</v>
      </c>
      <c r="R180" s="22">
        <f t="shared" si="101"/>
        <v>0</v>
      </c>
      <c r="S180" s="22">
        <f t="shared" si="101"/>
        <v>0</v>
      </c>
      <c r="T180" s="22">
        <f t="shared" si="101"/>
        <v>0</v>
      </c>
      <c r="U180" s="23">
        <f t="shared" si="61"/>
        <v>0</v>
      </c>
      <c r="V180" s="23">
        <f t="shared" si="62"/>
        <v>0</v>
      </c>
      <c r="W180" s="22">
        <f t="shared" si="95"/>
        <v>0</v>
      </c>
      <c r="X180" s="22">
        <f t="shared" si="102"/>
        <v>0</v>
      </c>
      <c r="Y180" s="22">
        <f t="shared" si="102"/>
        <v>0</v>
      </c>
      <c r="Z180" s="22">
        <f t="shared" si="102"/>
        <v>0</v>
      </c>
      <c r="AA180" s="25">
        <f>AA151+AA122+AA93+AA64+AA36</f>
        <v>5</v>
      </c>
    </row>
    <row r="181" spans="1:27" ht="72" customHeight="1" x14ac:dyDescent="0.25">
      <c r="A181" s="18" t="s">
        <v>71</v>
      </c>
      <c r="B181" s="34" t="s">
        <v>72</v>
      </c>
      <c r="C181" s="20" t="str">
        <f t="shared" si="104"/>
        <v>2019-2023</v>
      </c>
      <c r="D181" s="21">
        <f t="shared" si="97"/>
        <v>0</v>
      </c>
      <c r="E181" s="22">
        <f t="shared" si="88"/>
        <v>0</v>
      </c>
      <c r="F181" s="22">
        <f t="shared" ref="F181:H181" si="111">F152+F123+F94+F65+F37</f>
        <v>0</v>
      </c>
      <c r="G181" s="22">
        <f t="shared" si="111"/>
        <v>0</v>
      </c>
      <c r="H181" s="22">
        <f t="shared" si="111"/>
        <v>0</v>
      </c>
      <c r="I181" s="23">
        <f t="shared" si="90"/>
        <v>0</v>
      </c>
      <c r="J181" s="22">
        <f t="shared" si="99"/>
        <v>0</v>
      </c>
      <c r="K181" s="22">
        <f t="shared" si="91"/>
        <v>0</v>
      </c>
      <c r="L181" s="22">
        <f t="shared" si="100"/>
        <v>0</v>
      </c>
      <c r="M181" s="22">
        <f t="shared" si="100"/>
        <v>0</v>
      </c>
      <c r="N181" s="22">
        <f t="shared" si="100"/>
        <v>0</v>
      </c>
      <c r="O181" s="23">
        <f t="shared" si="59"/>
        <v>0</v>
      </c>
      <c r="P181" s="23">
        <f t="shared" si="83"/>
        <v>0</v>
      </c>
      <c r="Q181" s="22">
        <f t="shared" si="93"/>
        <v>0</v>
      </c>
      <c r="R181" s="22">
        <f t="shared" si="101"/>
        <v>0</v>
      </c>
      <c r="S181" s="22">
        <f t="shared" si="101"/>
        <v>0</v>
      </c>
      <c r="T181" s="22">
        <f t="shared" si="101"/>
        <v>0</v>
      </c>
      <c r="U181" s="23">
        <f t="shared" si="61"/>
        <v>0</v>
      </c>
      <c r="V181" s="23">
        <f t="shared" si="62"/>
        <v>0</v>
      </c>
      <c r="W181" s="22">
        <f t="shared" si="95"/>
        <v>0</v>
      </c>
      <c r="X181" s="22">
        <f t="shared" si="102"/>
        <v>0</v>
      </c>
      <c r="Y181" s="22">
        <f t="shared" si="102"/>
        <v>0</v>
      </c>
      <c r="Z181" s="22">
        <f t="shared" si="102"/>
        <v>0</v>
      </c>
      <c r="AA181" s="25">
        <f>AA152+AA123+AA94+AA65+AA37</f>
        <v>3</v>
      </c>
    </row>
    <row r="182" spans="1:27" ht="87.75" customHeight="1" x14ac:dyDescent="0.25">
      <c r="A182" s="18" t="s">
        <v>73</v>
      </c>
      <c r="B182" s="35" t="s">
        <v>74</v>
      </c>
      <c r="C182" s="20" t="str">
        <f t="shared" si="104"/>
        <v>2019-2023</v>
      </c>
      <c r="D182" s="21">
        <f t="shared" si="97"/>
        <v>0</v>
      </c>
      <c r="E182" s="22">
        <f t="shared" si="88"/>
        <v>0</v>
      </c>
      <c r="F182" s="22">
        <f t="shared" ref="F182:H182" si="112">F153+F124+F95+F66+F38</f>
        <v>0</v>
      </c>
      <c r="G182" s="22">
        <f t="shared" si="112"/>
        <v>0</v>
      </c>
      <c r="H182" s="22">
        <f t="shared" si="112"/>
        <v>0</v>
      </c>
      <c r="I182" s="23">
        <f t="shared" si="90"/>
        <v>0</v>
      </c>
      <c r="J182" s="22">
        <f t="shared" si="99"/>
        <v>0</v>
      </c>
      <c r="K182" s="22">
        <f t="shared" si="91"/>
        <v>0</v>
      </c>
      <c r="L182" s="22">
        <f t="shared" ref="L182:N182" si="113">L153+L124+L95+L66+L38</f>
        <v>0</v>
      </c>
      <c r="M182" s="22">
        <f t="shared" si="113"/>
        <v>0</v>
      </c>
      <c r="N182" s="22">
        <f t="shared" si="113"/>
        <v>0</v>
      </c>
      <c r="O182" s="23">
        <f>P182+T182</f>
        <v>0</v>
      </c>
      <c r="P182" s="23">
        <f t="shared" si="83"/>
        <v>0</v>
      </c>
      <c r="Q182" s="22">
        <f t="shared" si="93"/>
        <v>0</v>
      </c>
      <c r="R182" s="22">
        <f t="shared" ref="R182:T182" si="114">R153+R124+R95+R66+R38</f>
        <v>0</v>
      </c>
      <c r="S182" s="22">
        <f t="shared" si="114"/>
        <v>0</v>
      </c>
      <c r="T182" s="22">
        <f t="shared" si="114"/>
        <v>0</v>
      </c>
      <c r="U182" s="23">
        <f t="shared" si="61"/>
        <v>0</v>
      </c>
      <c r="V182" s="23">
        <f t="shared" si="62"/>
        <v>0</v>
      </c>
      <c r="W182" s="22">
        <f t="shared" si="95"/>
        <v>0</v>
      </c>
      <c r="X182" s="22">
        <f t="shared" ref="X182:Z182" si="115">X153+X124+X95+X66+X38</f>
        <v>0</v>
      </c>
      <c r="Y182" s="22">
        <f t="shared" si="115"/>
        <v>0</v>
      </c>
      <c r="Z182" s="22">
        <f t="shared" si="115"/>
        <v>0</v>
      </c>
      <c r="AA182" s="25">
        <f>AA153+AA124+AA95+AA66+AA38</f>
        <v>215</v>
      </c>
    </row>
    <row r="183" spans="1:27" ht="28.5" customHeight="1" x14ac:dyDescent="0.25">
      <c r="A183" s="79" t="s">
        <v>91</v>
      </c>
      <c r="B183" s="80"/>
      <c r="C183" s="47" t="str">
        <f t="shared" si="104"/>
        <v>2019-2023</v>
      </c>
      <c r="D183" s="16">
        <f t="shared" ref="D183:Z183" si="116">D172+D156+D162</f>
        <v>10590.496000000001</v>
      </c>
      <c r="E183" s="16">
        <f t="shared" si="116"/>
        <v>3527.7060000000001</v>
      </c>
      <c r="F183" s="16">
        <f t="shared" si="116"/>
        <v>744.1</v>
      </c>
      <c r="G183" s="16">
        <f t="shared" si="116"/>
        <v>2951.75</v>
      </c>
      <c r="H183" s="16">
        <f t="shared" si="116"/>
        <v>3366.94</v>
      </c>
      <c r="I183" s="16">
        <f t="shared" si="116"/>
        <v>10590.496000000001</v>
      </c>
      <c r="J183" s="16">
        <f t="shared" si="116"/>
        <v>7223.5560000000005</v>
      </c>
      <c r="K183" s="16">
        <f t="shared" si="116"/>
        <v>3527.7060000000001</v>
      </c>
      <c r="L183" s="16">
        <f t="shared" si="116"/>
        <v>744.1</v>
      </c>
      <c r="M183" s="16">
        <f t="shared" si="116"/>
        <v>2951.75</v>
      </c>
      <c r="N183" s="16">
        <f t="shared" si="116"/>
        <v>3366.94</v>
      </c>
      <c r="O183" s="16">
        <f t="shared" si="116"/>
        <v>7932.2890000000007</v>
      </c>
      <c r="P183" s="16">
        <f t="shared" si="116"/>
        <v>6340.2880000000005</v>
      </c>
      <c r="Q183" s="16">
        <f t="shared" si="116"/>
        <v>2718.3689999999997</v>
      </c>
      <c r="R183" s="16">
        <f t="shared" si="116"/>
        <v>689.89800000000002</v>
      </c>
      <c r="S183" s="16">
        <f t="shared" si="116"/>
        <v>2932.0210000000002</v>
      </c>
      <c r="T183" s="16">
        <f t="shared" si="116"/>
        <v>1592.001</v>
      </c>
      <c r="U183" s="16">
        <f t="shared" si="116"/>
        <v>7910.82</v>
      </c>
      <c r="V183" s="16">
        <f t="shared" si="116"/>
        <v>6318.8189999999995</v>
      </c>
      <c r="W183" s="16">
        <f t="shared" si="116"/>
        <v>2696.8999999999996</v>
      </c>
      <c r="X183" s="16">
        <f t="shared" si="116"/>
        <v>689.89800000000002</v>
      </c>
      <c r="Y183" s="16">
        <f t="shared" si="116"/>
        <v>2932.0210000000002</v>
      </c>
      <c r="Z183" s="16">
        <f t="shared" si="116"/>
        <v>1592.001</v>
      </c>
      <c r="AA183" s="52">
        <f>AA172+AA156+AA162</f>
        <v>1061</v>
      </c>
    </row>
    <row r="184" spans="1:27" x14ac:dyDescent="0.25"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7" spans="1:27" x14ac:dyDescent="0.25">
      <c r="N187" s="39" t="s">
        <v>99</v>
      </c>
    </row>
  </sheetData>
  <mergeCells count="61">
    <mergeCell ref="A183:B183"/>
    <mergeCell ref="A155:AA155"/>
    <mergeCell ref="B156:C156"/>
    <mergeCell ref="B162:C162"/>
    <mergeCell ref="C163:C167"/>
    <mergeCell ref="B172:C172"/>
    <mergeCell ref="C20:C24"/>
    <mergeCell ref="B28:C28"/>
    <mergeCell ref="A39:B39"/>
    <mergeCell ref="B47:C47"/>
    <mergeCell ref="C48:C52"/>
    <mergeCell ref="A40:AA40"/>
    <mergeCell ref="A68:AA68"/>
    <mergeCell ref="A97:AA97"/>
    <mergeCell ref="A126:AA126"/>
    <mergeCell ref="B41:C41"/>
    <mergeCell ref="B56:C56"/>
    <mergeCell ref="A67:B67"/>
    <mergeCell ref="B69:C69"/>
    <mergeCell ref="B75:C75"/>
    <mergeCell ref="C76:C80"/>
    <mergeCell ref="B85:C85"/>
    <mergeCell ref="A96:B96"/>
    <mergeCell ref="B98:C98"/>
    <mergeCell ref="B104:C104"/>
    <mergeCell ref="C105:C109"/>
    <mergeCell ref="A2:AA2"/>
    <mergeCell ref="A3:AA3"/>
    <mergeCell ref="A4:AA4"/>
    <mergeCell ref="A5:AA5"/>
    <mergeCell ref="A7:A10"/>
    <mergeCell ref="B7:B10"/>
    <mergeCell ref="C7:C10"/>
    <mergeCell ref="D7:N7"/>
    <mergeCell ref="O7:T7"/>
    <mergeCell ref="U7:Z7"/>
    <mergeCell ref="AA7:AA10"/>
    <mergeCell ref="D8:H8"/>
    <mergeCell ref="I8:M8"/>
    <mergeCell ref="V8:Y9"/>
    <mergeCell ref="Z8:Z10"/>
    <mergeCell ref="D9:D10"/>
    <mergeCell ref="E9:E10"/>
    <mergeCell ref="B19:C19"/>
    <mergeCell ref="N8:N10"/>
    <mergeCell ref="O8:O10"/>
    <mergeCell ref="P8:S9"/>
    <mergeCell ref="A12:AA12"/>
    <mergeCell ref="B13:C13"/>
    <mergeCell ref="T8:T10"/>
    <mergeCell ref="U8:U10"/>
    <mergeCell ref="F9:H9"/>
    <mergeCell ref="I9:I10"/>
    <mergeCell ref="J9:M9"/>
    <mergeCell ref="B143:C143"/>
    <mergeCell ref="A154:B154"/>
    <mergeCell ref="B114:C114"/>
    <mergeCell ref="A125:B125"/>
    <mergeCell ref="B127:C127"/>
    <mergeCell ref="B133:C133"/>
    <mergeCell ref="C134:C138"/>
  </mergeCells>
  <pageMargins left="0.19685039370078741" right="0.19685039370078741" top="0.3503787878787879" bottom="0.24739583333333334" header="0.31496062992125984" footer="0.31496062992125984"/>
  <pageSetup paperSize="9" scale="26" fitToHeight="0" orientation="landscape" r:id="rId1"/>
  <headerFooter differentFirst="1" scaleWithDoc="0">
    <oddHeader>&amp;C
&amp;"Times New Roman,обычный"&amp;12&amp;P</oddHeader>
  </headerFooter>
  <rowBreaks count="8" manualBreakCount="8">
    <brk id="27" max="26" man="1"/>
    <brk id="47" max="26" man="1"/>
    <brk id="71" max="26" man="1"/>
    <brk id="90" max="26" man="1"/>
    <brk id="110" max="26" man="1"/>
    <brk id="129" max="26" man="1"/>
    <brk id="147" max="26" man="1"/>
    <brk id="168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2019-2023</vt:lpstr>
      <vt:lpstr>'2019-2023'!Заголовки_для_печати</vt:lpstr>
      <vt:lpstr>'2019-2023'!Область_печати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FPO4082</dc:creator>
  <cp:lastModifiedBy>Пазюра Инна Геннадьевна</cp:lastModifiedBy>
  <cp:lastPrinted>2024-07-24T02:01:45Z</cp:lastPrinted>
  <dcterms:created xsi:type="dcterms:W3CDTF">2020-03-23T23:36:38Z</dcterms:created>
  <dcterms:modified xsi:type="dcterms:W3CDTF">2024-08-01T04:20:16Z</dcterms:modified>
</cp:coreProperties>
</file>