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uraIG\Desktop\Программа ДиК (к постановлению)\1. Доступное и комфортное\"/>
    </mc:Choice>
  </mc:AlternateContent>
  <bookViews>
    <workbookView xWindow="0" yWindow="0" windowWidth="16380" windowHeight="8196" tabRatio="500"/>
  </bookViews>
  <sheets>
    <sheet name="ФЭО" sheetId="1" r:id="rId1"/>
  </sheets>
  <definedNames>
    <definedName name="_xlnm.Print_Titles" localSheetId="0">ФЭО!$3:$5</definedName>
    <definedName name="_xlnm.Print_Area" localSheetId="0">ФЭО!$A$1:$I$34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8" i="1" l="1"/>
  <c r="H31" i="1" s="1"/>
  <c r="G28" i="1"/>
  <c r="G31" i="1" s="1"/>
  <c r="F28" i="1"/>
  <c r="F31" i="1" s="1"/>
  <c r="E31" i="1" s="1"/>
  <c r="E28" i="1"/>
  <c r="H27" i="1"/>
  <c r="H30" i="1" s="1"/>
  <c r="H29" i="1" s="1"/>
  <c r="G27" i="1"/>
  <c r="G30" i="1" s="1"/>
  <c r="G29" i="1" s="1"/>
  <c r="F27" i="1"/>
  <c r="F30" i="1" s="1"/>
  <c r="E27" i="1"/>
  <c r="H26" i="1"/>
  <c r="G26" i="1"/>
  <c r="F26" i="1"/>
  <c r="E26" i="1"/>
  <c r="E25" i="1"/>
  <c r="E24" i="1"/>
  <c r="E23" i="1"/>
  <c r="H22" i="1"/>
  <c r="G22" i="1"/>
  <c r="F22" i="1"/>
  <c r="E22" i="1" s="1"/>
  <c r="E21" i="1"/>
  <c r="E20" i="1"/>
  <c r="H16" i="1"/>
  <c r="G16" i="1"/>
  <c r="F16" i="1"/>
  <c r="E16" i="1" s="1"/>
  <c r="H15" i="1"/>
  <c r="G15" i="1"/>
  <c r="F15" i="1"/>
  <c r="E15" i="1" s="1"/>
  <c r="H14" i="1"/>
  <c r="G14" i="1"/>
  <c r="F14" i="1"/>
  <c r="E14" i="1" s="1"/>
  <c r="E13" i="1"/>
  <c r="E12" i="1"/>
  <c r="H11" i="1"/>
  <c r="G11" i="1"/>
  <c r="F11" i="1"/>
  <c r="E11" i="1" s="1"/>
  <c r="E10" i="1"/>
  <c r="E9" i="1"/>
  <c r="H8" i="1"/>
  <c r="G8" i="1"/>
  <c r="F8" i="1"/>
  <c r="E8" i="1" s="1"/>
  <c r="E30" i="1" l="1"/>
  <c r="F29" i="1"/>
  <c r="E29" i="1" s="1"/>
</calcChain>
</file>

<file path=xl/sharedStrings.xml><?xml version="1.0" encoding="utf-8"?>
<sst xmlns="http://schemas.openxmlformats.org/spreadsheetml/2006/main" count="70" uniqueCount="38">
  <si>
    <t>7. Система мероприятий Подпрограммы «Доступное и комфортное жильё жителям муниципального образования «Город Магадан»</t>
  </si>
  <si>
    <t>№ п/п</t>
  </si>
  <si>
    <t>Наименование мероприятия</t>
  </si>
  <si>
    <t>Срок реализации</t>
  </si>
  <si>
    <t>Исполнитель (получатель) денежных средств</t>
  </si>
  <si>
    <t>Всего</t>
  </si>
  <si>
    <t>Потребность в финансовых средствах, тыс. руб.</t>
  </si>
  <si>
    <t>Источник финансирования</t>
  </si>
  <si>
    <t>в том числе по годам:</t>
  </si>
  <si>
    <t>1. Основное мероприятие: мероприятия по развитию жилищного строительства</t>
  </si>
  <si>
    <t>1.1.</t>
  </si>
  <si>
    <t xml:space="preserve">Долевое строительство многоквартирных жилых домов в районе улицы Энергостроителей в городе Магадане
</t>
  </si>
  <si>
    <t>2025-2027 годы</t>
  </si>
  <si>
    <t>ДСАТЭК</t>
  </si>
  <si>
    <t>Всего:</t>
  </si>
  <si>
    <t>местный бюджет</t>
  </si>
  <si>
    <t>внебюджетные источники</t>
  </si>
  <si>
    <t>1.2.</t>
  </si>
  <si>
    <t>Долевое строительство многоквартирных жилых домов в районе Колымского шоссе в городе Магадане</t>
  </si>
  <si>
    <t>Всего по разделу 1:</t>
  </si>
  <si>
    <t>2. Основное мероприятие: общие мероприятия</t>
  </si>
  <si>
    <t>2.1.</t>
  </si>
  <si>
    <t>Обеспечение проведения учёта и регистрации муниципального имущества в жилищной сфере</t>
  </si>
  <si>
    <t>финансирование не требуется</t>
  </si>
  <si>
    <t>2.2</t>
  </si>
  <si>
    <t>Анализ путей эффективного использования земельных участков, ранее занятых жилыми домами ветхого и аварийного жилищного фонда</t>
  </si>
  <si>
    <t>2.3.</t>
  </si>
  <si>
    <t>Проведение кадастровых работ в отношении земельных участков, планируемых к выделению гражданам, имеющим трёх и более детей в рамках реализации подпрограммы «Обеспечение мер социальной поддержки отдельных категорий граждан» государственной программы Магаданской области «Развитие социальной защиты населения Магаданской области»</t>
  </si>
  <si>
    <t>2.4.</t>
  </si>
  <si>
    <t>Проведение комплексных кадастровых работ на территории муниципального образования «Город Магадан»</t>
  </si>
  <si>
    <t>2.5.</t>
  </si>
  <si>
    <t>Реализация мероприятия по восстановлению и модернизации муниципального имущества в рамках государственной программы Магаданской области «Развитие строительства, жилищно-коммунального хозяйства и энергетики Магаданской области» (утв. Постановлением Правительства Магаданской области от 22.12.2023 № 899-пп)</t>
  </si>
  <si>
    <t>ДИЖО</t>
  </si>
  <si>
    <t>2.6.</t>
  </si>
  <si>
    <t>Проверка достоверности определения сметной стоимости сметной документации, разработанной по объектам по восстановлению и модернизации муниципального имущества</t>
  </si>
  <si>
    <t>Всего по разделу 2:</t>
  </si>
  <si>
    <t>Всего по Подпрограмме: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</si>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</sst>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#,##0.000"/>
  </numFmts>
  <fonts count="12">
    <font>
      <sz val="11"/>
      <color rgb="FF000000"/>
      <name val="Arial"/>
      <charset val="1"/>
    </font>
    <font>
      <sz val="12"/>
      <name val="Liberation Sans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name val="Times New Roman"/>
      <charset val="1"/>
    </font>
    <font>
      <b/>
      <sz val="12"/>
      <name val="Times New Roman"/>
      <charset val="1"/>
    </font>
    <font>
      <sz val="12"/>
      <name val="Times New Roman"/>
      <family val="1"/>
      <charset val="204"/>
    </font>
    <font>
      <sz val="12"/>
      <color rgb="FFFF0000"/>
      <name val="Times New Roman"/>
      <charset val="1"/>
    </font>
    <font>
      <sz val="1"/>
      <name val="Liberation Sans1"/>
      <charset val="1"/>
    </font>
    <font>
      <sz val="12"/>
      <name val="Times New Roman1"/>
      <charset val="1"/>
    </font>
    <font>
      <u/>
      <sz val="12"/>
      <name val="Liberation Sans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165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7"/>
  <sheetViews>
    <sheetView tabSelected="1" view="pageBreakPreview" topLeftCell="A22" zoomScaleNormal="100" workbookViewId="0">
      <selection activeCell="B3" sqref="B3:B5"/>
    </sheetView>
  </sheetViews>
  <sheetFormatPr defaultColWidth="10.69921875" defaultRowHeight="15"/>
  <cols>
    <col min="1" max="1" width="5.8984375" style="15" customWidth="1"/>
    <col min="2" max="2" width="47" style="15" customWidth="1"/>
    <col min="3" max="3" width="13.19921875" style="15" customWidth="1"/>
    <col min="4" max="4" width="14.69921875" style="15" customWidth="1"/>
    <col min="5" max="5" width="13.69921875" style="15" customWidth="1"/>
    <col min="6" max="6" width="12.8984375" style="15" customWidth="1"/>
    <col min="7" max="7" width="11.8984375" style="15" customWidth="1"/>
    <col min="8" max="8" width="13.5" style="15" customWidth="1"/>
    <col min="9" max="9" width="17.3984375" style="15" customWidth="1"/>
    <col min="10" max="59" width="10.59765625" style="15" customWidth="1"/>
    <col min="60" max="64" width="12.5" style="15" customWidth="1"/>
  </cols>
  <sheetData>
    <row r="1" spans="1:9" ht="15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6">
      <c r="A2" s="13"/>
      <c r="B2" s="13"/>
      <c r="C2" s="13"/>
      <c r="D2" s="13"/>
      <c r="E2" s="13"/>
      <c r="F2" s="13"/>
      <c r="G2" s="13"/>
      <c r="H2" s="13"/>
      <c r="I2" s="13"/>
    </row>
    <row r="3" spans="1:9" ht="32.1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/>
      <c r="H3" s="12"/>
      <c r="I3" s="12" t="s">
        <v>7</v>
      </c>
    </row>
    <row r="4" spans="1:9" ht="15.6">
      <c r="A4" s="12"/>
      <c r="B4" s="12"/>
      <c r="C4" s="12"/>
      <c r="D4" s="12"/>
      <c r="E4" s="12"/>
      <c r="F4" s="11" t="s">
        <v>8</v>
      </c>
      <c r="G4" s="11"/>
      <c r="H4" s="11"/>
      <c r="I4" s="12"/>
    </row>
    <row r="5" spans="1:9" ht="15.6">
      <c r="A5" s="12"/>
      <c r="B5" s="12"/>
      <c r="C5" s="12"/>
      <c r="D5" s="12"/>
      <c r="E5" s="12"/>
      <c r="F5" s="17">
        <v>2025</v>
      </c>
      <c r="G5" s="17">
        <v>2026</v>
      </c>
      <c r="H5" s="17">
        <v>2027</v>
      </c>
      <c r="I5" s="12"/>
    </row>
    <row r="6" spans="1:9" ht="15.6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</row>
    <row r="7" spans="1:9" ht="15.6">
      <c r="A7" s="10" t="s">
        <v>9</v>
      </c>
      <c r="B7" s="10"/>
      <c r="C7" s="10"/>
      <c r="D7" s="10"/>
      <c r="E7" s="10"/>
      <c r="F7" s="10"/>
      <c r="G7" s="10"/>
      <c r="H7" s="10"/>
      <c r="I7" s="10"/>
    </row>
    <row r="8" spans="1:9" ht="15.75" customHeight="1">
      <c r="A8" s="9" t="s">
        <v>10</v>
      </c>
      <c r="B8" s="8" t="s">
        <v>11</v>
      </c>
      <c r="C8" s="7" t="s">
        <v>12</v>
      </c>
      <c r="D8" s="7" t="s">
        <v>13</v>
      </c>
      <c r="E8" s="19">
        <f t="shared" ref="E8:E16" si="0">F8+G8+H8</f>
        <v>733881.46900000004</v>
      </c>
      <c r="F8" s="20">
        <f>F9+F10</f>
        <v>264319.44800000003</v>
      </c>
      <c r="G8" s="20">
        <f>G9+G10</f>
        <v>278326.78099999996</v>
      </c>
      <c r="H8" s="20">
        <f>H9+H10</f>
        <v>191235.24</v>
      </c>
      <c r="I8" s="21" t="s">
        <v>14</v>
      </c>
    </row>
    <row r="9" spans="1:9" ht="15.6">
      <c r="A9" s="9"/>
      <c r="B9" s="8"/>
      <c r="C9" s="7"/>
      <c r="D9" s="7"/>
      <c r="E9" s="19">
        <f t="shared" si="0"/>
        <v>30823.02</v>
      </c>
      <c r="F9" s="22">
        <v>11101.415999999999</v>
      </c>
      <c r="G9" s="22">
        <v>11689.724</v>
      </c>
      <c r="H9" s="22">
        <v>8031.88</v>
      </c>
      <c r="I9" s="23" t="s">
        <v>15</v>
      </c>
    </row>
    <row r="10" spans="1:9" ht="33.15" customHeight="1">
      <c r="A10" s="9"/>
      <c r="B10" s="8"/>
      <c r="C10" s="7"/>
      <c r="D10" s="7"/>
      <c r="E10" s="19">
        <f t="shared" si="0"/>
        <v>703058.44900000002</v>
      </c>
      <c r="F10" s="22">
        <v>253218.03200000001</v>
      </c>
      <c r="G10" s="22">
        <v>266637.05699999997</v>
      </c>
      <c r="H10" s="22">
        <v>183203.36</v>
      </c>
      <c r="I10" s="24" t="s">
        <v>16</v>
      </c>
    </row>
    <row r="11" spans="1:9" ht="15.75" customHeight="1">
      <c r="A11" s="9" t="s">
        <v>17</v>
      </c>
      <c r="B11" s="8" t="s">
        <v>18</v>
      </c>
      <c r="C11" s="7" t="s">
        <v>12</v>
      </c>
      <c r="D11" s="7" t="s">
        <v>13</v>
      </c>
      <c r="E11" s="19">
        <f t="shared" si="0"/>
        <v>885038.3600000001</v>
      </c>
      <c r="F11" s="25">
        <f>F12+F13</f>
        <v>115269.27399999999</v>
      </c>
      <c r="G11" s="25">
        <f>G12+G13</f>
        <v>373682.14200000005</v>
      </c>
      <c r="H11" s="25">
        <f>H12+H13</f>
        <v>396086.94400000002</v>
      </c>
      <c r="I11" s="21" t="s">
        <v>14</v>
      </c>
    </row>
    <row r="12" spans="1:9" ht="15.6">
      <c r="A12" s="9"/>
      <c r="B12" s="8"/>
      <c r="C12" s="7"/>
      <c r="D12" s="7"/>
      <c r="E12" s="19">
        <f t="shared" si="0"/>
        <v>37171.61</v>
      </c>
      <c r="F12" s="22">
        <v>4841.3090000000002</v>
      </c>
      <c r="G12" s="22">
        <v>15694.65</v>
      </c>
      <c r="H12" s="22">
        <v>16635.651000000002</v>
      </c>
      <c r="I12" s="23" t="s">
        <v>15</v>
      </c>
    </row>
    <row r="13" spans="1:9" ht="29.85" customHeight="1">
      <c r="A13" s="9"/>
      <c r="B13" s="8"/>
      <c r="C13" s="7"/>
      <c r="D13" s="7"/>
      <c r="E13" s="19">
        <f t="shared" si="0"/>
        <v>847866.75</v>
      </c>
      <c r="F13" s="22">
        <v>110427.965</v>
      </c>
      <c r="G13" s="22">
        <v>357987.49200000003</v>
      </c>
      <c r="H13" s="22">
        <v>379451.29300000001</v>
      </c>
      <c r="I13" s="24" t="s">
        <v>16</v>
      </c>
    </row>
    <row r="14" spans="1:9" ht="15.6">
      <c r="A14" s="6" t="s">
        <v>19</v>
      </c>
      <c r="B14" s="6"/>
      <c r="C14" s="6"/>
      <c r="D14" s="6"/>
      <c r="E14" s="19">
        <f t="shared" si="0"/>
        <v>1618919.8289999999</v>
      </c>
      <c r="F14" s="20">
        <f>F15+F16</f>
        <v>379588.72199999995</v>
      </c>
      <c r="G14" s="20">
        <f>G15+G16</f>
        <v>652008.92299999995</v>
      </c>
      <c r="H14" s="20">
        <f>H15+H16</f>
        <v>587322.18399999989</v>
      </c>
      <c r="I14" s="21" t="s">
        <v>14</v>
      </c>
    </row>
    <row r="15" spans="1:9" ht="15.6">
      <c r="A15" s="6"/>
      <c r="B15" s="6"/>
      <c r="C15" s="6"/>
      <c r="D15" s="6"/>
      <c r="E15" s="19">
        <f t="shared" si="0"/>
        <v>67994.63</v>
      </c>
      <c r="F15" s="25">
        <f t="shared" ref="F15:H16" si="1">F12+F9</f>
        <v>15942.724999999999</v>
      </c>
      <c r="G15" s="25">
        <f t="shared" si="1"/>
        <v>27384.374</v>
      </c>
      <c r="H15" s="25">
        <f t="shared" si="1"/>
        <v>24667.531000000003</v>
      </c>
      <c r="I15" s="26" t="s">
        <v>15</v>
      </c>
    </row>
    <row r="16" spans="1:9" ht="33.15" customHeight="1">
      <c r="A16" s="6"/>
      <c r="B16" s="6"/>
      <c r="C16" s="6"/>
      <c r="D16" s="6"/>
      <c r="E16" s="19">
        <f t="shared" si="0"/>
        <v>1550925.199</v>
      </c>
      <c r="F16" s="20">
        <f t="shared" si="1"/>
        <v>363645.99699999997</v>
      </c>
      <c r="G16" s="20">
        <f t="shared" si="1"/>
        <v>624624.549</v>
      </c>
      <c r="H16" s="20">
        <f t="shared" si="1"/>
        <v>562654.65299999993</v>
      </c>
      <c r="I16" s="21" t="s">
        <v>16</v>
      </c>
    </row>
    <row r="17" spans="1:10" ht="19.5" customHeight="1">
      <c r="A17" s="5" t="s">
        <v>20</v>
      </c>
      <c r="B17" s="5"/>
      <c r="C17" s="5"/>
      <c r="D17" s="5"/>
      <c r="E17" s="5"/>
      <c r="F17" s="5"/>
      <c r="G17" s="5"/>
      <c r="H17" s="5"/>
      <c r="I17" s="5"/>
    </row>
    <row r="18" spans="1:10" ht="35.25" customHeight="1">
      <c r="A18" s="27" t="s">
        <v>21</v>
      </c>
      <c r="B18" s="28" t="s">
        <v>22</v>
      </c>
      <c r="C18" s="29" t="s">
        <v>12</v>
      </c>
      <c r="D18" s="16" t="s">
        <v>13</v>
      </c>
      <c r="E18" s="30"/>
      <c r="F18" s="31"/>
      <c r="G18" s="31"/>
      <c r="H18" s="31"/>
      <c r="I18" s="16" t="s">
        <v>23</v>
      </c>
    </row>
    <row r="19" spans="1:10" ht="46.8">
      <c r="A19" s="32" t="s">
        <v>24</v>
      </c>
      <c r="B19" s="28" t="s">
        <v>25</v>
      </c>
      <c r="C19" s="29" t="s">
        <v>12</v>
      </c>
      <c r="D19" s="16" t="s">
        <v>13</v>
      </c>
      <c r="E19" s="30"/>
      <c r="F19" s="31"/>
      <c r="G19" s="31"/>
      <c r="H19" s="31"/>
      <c r="I19" s="16" t="s">
        <v>23</v>
      </c>
    </row>
    <row r="20" spans="1:10" ht="135.75" customHeight="1">
      <c r="A20" s="18" t="s">
        <v>26</v>
      </c>
      <c r="B20" s="33" t="s">
        <v>27</v>
      </c>
      <c r="C20" s="29" t="s">
        <v>12</v>
      </c>
      <c r="D20" s="16" t="s">
        <v>13</v>
      </c>
      <c r="E20" s="30">
        <f t="shared" ref="E20:E31" si="2">F20+G20+H20</f>
        <v>4445.4449999999997</v>
      </c>
      <c r="F20" s="20">
        <v>1428.2270000000001</v>
      </c>
      <c r="G20" s="20">
        <v>1481.1790000000001</v>
      </c>
      <c r="H20" s="20">
        <v>1536.039</v>
      </c>
      <c r="I20" s="26" t="s">
        <v>15</v>
      </c>
    </row>
    <row r="21" spans="1:10" ht="55.5" customHeight="1">
      <c r="A21" s="18" t="s">
        <v>28</v>
      </c>
      <c r="B21" s="33" t="s">
        <v>29</v>
      </c>
      <c r="C21" s="16" t="s">
        <v>12</v>
      </c>
      <c r="D21" s="16" t="s">
        <v>13</v>
      </c>
      <c r="E21" s="30">
        <f t="shared" si="2"/>
        <v>6127.7290000000003</v>
      </c>
      <c r="F21" s="20">
        <v>1968.7090000000001</v>
      </c>
      <c r="G21" s="20">
        <v>2041.7</v>
      </c>
      <c r="H21" s="20">
        <v>2117.3200000000002</v>
      </c>
      <c r="I21" s="34" t="s">
        <v>15</v>
      </c>
    </row>
    <row r="22" spans="1:10" ht="39" customHeight="1">
      <c r="A22" s="4" t="s">
        <v>30</v>
      </c>
      <c r="B22" s="3" t="s">
        <v>31</v>
      </c>
      <c r="C22" s="12" t="s">
        <v>12</v>
      </c>
      <c r="D22" s="12" t="s">
        <v>32</v>
      </c>
      <c r="E22" s="30">
        <f t="shared" si="2"/>
        <v>157218.921</v>
      </c>
      <c r="F22" s="25">
        <f>F23+F24</f>
        <v>49857.192000000003</v>
      </c>
      <c r="G22" s="25">
        <f>G23+G24</f>
        <v>52499.623</v>
      </c>
      <c r="H22" s="25">
        <f>H23+H24</f>
        <v>54862.106</v>
      </c>
      <c r="I22" s="21" t="s">
        <v>14</v>
      </c>
    </row>
    <row r="23" spans="1:10" ht="27" customHeight="1">
      <c r="A23" s="4"/>
      <c r="B23" s="3"/>
      <c r="C23" s="12"/>
      <c r="D23" s="12"/>
      <c r="E23" s="30">
        <f t="shared" si="2"/>
        <v>6603.1920000000009</v>
      </c>
      <c r="F23" s="22">
        <v>2094</v>
      </c>
      <c r="G23" s="22">
        <v>2204.9839999999999</v>
      </c>
      <c r="H23" s="22">
        <v>2304.2080000000001</v>
      </c>
      <c r="I23" s="23" t="s">
        <v>15</v>
      </c>
    </row>
    <row r="24" spans="1:10" ht="48" customHeight="1">
      <c r="A24" s="4"/>
      <c r="B24" s="3"/>
      <c r="C24" s="12"/>
      <c r="D24" s="12"/>
      <c r="E24" s="30">
        <f t="shared" si="2"/>
        <v>150615.72899999999</v>
      </c>
      <c r="F24" s="35">
        <v>47763.192000000003</v>
      </c>
      <c r="G24" s="35">
        <v>50294.639000000003</v>
      </c>
      <c r="H24" s="35">
        <v>52557.898000000001</v>
      </c>
      <c r="I24" s="24" t="s">
        <v>16</v>
      </c>
    </row>
    <row r="25" spans="1:10" ht="66.599999999999994" customHeight="1">
      <c r="A25" s="36" t="s">
        <v>33</v>
      </c>
      <c r="B25" s="37" t="s">
        <v>34</v>
      </c>
      <c r="C25" s="38" t="s">
        <v>12</v>
      </c>
      <c r="D25" s="16" t="s">
        <v>32</v>
      </c>
      <c r="E25" s="30">
        <f t="shared" si="2"/>
        <v>750</v>
      </c>
      <c r="F25" s="20">
        <v>250</v>
      </c>
      <c r="G25" s="20">
        <v>250</v>
      </c>
      <c r="H25" s="20">
        <v>250</v>
      </c>
      <c r="I25" s="26" t="s">
        <v>15</v>
      </c>
    </row>
    <row r="26" spans="1:10" ht="32.85" customHeight="1">
      <c r="A26" s="6" t="s">
        <v>35</v>
      </c>
      <c r="B26" s="6"/>
      <c r="C26" s="6"/>
      <c r="D26" s="6"/>
      <c r="E26" s="30">
        <f t="shared" si="2"/>
        <v>168542.095</v>
      </c>
      <c r="F26" s="39">
        <f>F27+F28</f>
        <v>53504.128000000004</v>
      </c>
      <c r="G26" s="39">
        <f>G27+G28</f>
        <v>56272.502</v>
      </c>
      <c r="H26" s="39">
        <f>H27+H28</f>
        <v>58765.465000000004</v>
      </c>
      <c r="I26" s="21" t="s">
        <v>14</v>
      </c>
    </row>
    <row r="27" spans="1:10" ht="29.85" customHeight="1">
      <c r="A27" s="6"/>
      <c r="B27" s="6"/>
      <c r="C27" s="6"/>
      <c r="D27" s="6"/>
      <c r="E27" s="30">
        <f t="shared" si="2"/>
        <v>17926.365999999998</v>
      </c>
      <c r="F27" s="39">
        <f>F25+F23+F21+F20</f>
        <v>5740.9359999999997</v>
      </c>
      <c r="G27" s="39">
        <f>G25+G23+G21+G20</f>
        <v>5977.8630000000003</v>
      </c>
      <c r="H27" s="39">
        <f>H25+H23+H21+H20</f>
        <v>6207.567</v>
      </c>
      <c r="I27" s="26" t="s">
        <v>15</v>
      </c>
    </row>
    <row r="28" spans="1:10" ht="33.75" customHeight="1">
      <c r="A28" s="6"/>
      <c r="B28" s="6"/>
      <c r="C28" s="6"/>
      <c r="D28" s="6"/>
      <c r="E28" s="30">
        <f t="shared" si="2"/>
        <v>150615.72899999999</v>
      </c>
      <c r="F28" s="39">
        <f>F24</f>
        <v>47763.192000000003</v>
      </c>
      <c r="G28" s="39">
        <f>G24</f>
        <v>50294.639000000003</v>
      </c>
      <c r="H28" s="39">
        <f>H24</f>
        <v>52557.898000000001</v>
      </c>
      <c r="I28" s="21" t="s">
        <v>16</v>
      </c>
      <c r="J28" s="40"/>
    </row>
    <row r="29" spans="1:10" ht="19.5" customHeight="1">
      <c r="A29" s="2" t="s">
        <v>36</v>
      </c>
      <c r="B29" s="2"/>
      <c r="C29" s="2"/>
      <c r="D29" s="2"/>
      <c r="E29" s="30">
        <f t="shared" si="2"/>
        <v>1787461.9239999999</v>
      </c>
      <c r="F29" s="39">
        <f>F30+F31</f>
        <v>433092.85</v>
      </c>
      <c r="G29" s="39">
        <f>G30+G31</f>
        <v>708281.42499999993</v>
      </c>
      <c r="H29" s="39">
        <f>H30+H31</f>
        <v>646087.64899999998</v>
      </c>
      <c r="I29" s="21" t="s">
        <v>14</v>
      </c>
      <c r="J29" s="40"/>
    </row>
    <row r="30" spans="1:10" ht="21.75" customHeight="1">
      <c r="A30" s="2"/>
      <c r="B30" s="2"/>
      <c r="C30" s="2"/>
      <c r="D30" s="2"/>
      <c r="E30" s="30">
        <f t="shared" si="2"/>
        <v>85920.995999999999</v>
      </c>
      <c r="F30" s="39">
        <f t="shared" ref="F30:H31" si="3">F27+F15</f>
        <v>21683.661</v>
      </c>
      <c r="G30" s="39">
        <f t="shared" si="3"/>
        <v>33362.237000000001</v>
      </c>
      <c r="H30" s="39">
        <f t="shared" si="3"/>
        <v>30875.098000000002</v>
      </c>
      <c r="I30" s="26" t="s">
        <v>15</v>
      </c>
      <c r="J30" s="40"/>
    </row>
    <row r="31" spans="1:10" ht="31.2">
      <c r="A31" s="2"/>
      <c r="B31" s="2"/>
      <c r="C31" s="2"/>
      <c r="D31" s="2"/>
      <c r="E31" s="30">
        <f t="shared" si="2"/>
        <v>1701540.9279999998</v>
      </c>
      <c r="F31" s="39">
        <f t="shared" si="3"/>
        <v>411409.18899999995</v>
      </c>
      <c r="G31" s="39">
        <f t="shared" si="3"/>
        <v>674919.18799999997</v>
      </c>
      <c r="H31" s="39">
        <f t="shared" si="3"/>
        <v>615212.55099999998</v>
      </c>
      <c r="I31" s="21" t="s">
        <v>16</v>
      </c>
      <c r="J31" s="40"/>
    </row>
    <row r="32" spans="1:10" ht="20.85" customHeight="1">
      <c r="J32" s="40"/>
    </row>
    <row r="33" spans="1:9" ht="21.9" customHeight="1">
      <c r="C33" s="41"/>
    </row>
    <row r="34" spans="1:9" ht="33.75" customHeight="1">
      <c r="A34" s="1" t="s">
        <v>37</v>
      </c>
      <c r="B34" s="1"/>
      <c r="C34" s="1"/>
      <c r="D34" s="1"/>
      <c r="E34" s="1"/>
      <c r="F34" s="1"/>
      <c r="G34" s="1"/>
      <c r="H34" s="1"/>
      <c r="I34" s="1"/>
    </row>
    <row r="35" spans="1:9">
      <c r="C35" s="42"/>
      <c r="D35" s="42"/>
      <c r="E35" s="42"/>
      <c r="F35" s="42"/>
      <c r="G35" s="42"/>
      <c r="H35" s="42"/>
    </row>
    <row r="36" spans="1:9">
      <c r="C36" s="42"/>
      <c r="D36" s="42"/>
      <c r="E36" s="42"/>
      <c r="F36" s="42"/>
      <c r="G36" s="42"/>
      <c r="H36" s="42"/>
    </row>
    <row r="37" spans="1:9">
      <c r="C37" s="42"/>
      <c r="D37" s="42"/>
      <c r="E37" s="42"/>
      <c r="F37" s="42"/>
      <c r="G37" s="42"/>
      <c r="H37" s="42"/>
    </row>
  </sheetData>
  <mergeCells count="28">
    <mergeCell ref="A26:D28"/>
    <mergeCell ref="A29:D31"/>
    <mergeCell ref="A34:I34"/>
    <mergeCell ref="A17:I17"/>
    <mergeCell ref="A22:A24"/>
    <mergeCell ref="B22:B24"/>
    <mergeCell ref="C22:C24"/>
    <mergeCell ref="D22:D24"/>
    <mergeCell ref="A11:A13"/>
    <mergeCell ref="B11:B13"/>
    <mergeCell ref="C11:C13"/>
    <mergeCell ref="D11:D13"/>
    <mergeCell ref="A14:D16"/>
    <mergeCell ref="A7:I7"/>
    <mergeCell ref="A8:A10"/>
    <mergeCell ref="B8:B10"/>
    <mergeCell ref="C8:C10"/>
    <mergeCell ref="D8:D10"/>
    <mergeCell ref="A1:I1"/>
    <mergeCell ref="A2:I2"/>
    <mergeCell ref="A3:A5"/>
    <mergeCell ref="B3:B5"/>
    <mergeCell ref="C3:C5"/>
    <mergeCell ref="D3:D5"/>
    <mergeCell ref="E3:E5"/>
    <mergeCell ref="F3:H3"/>
    <mergeCell ref="I3:I5"/>
    <mergeCell ref="F4:H4"/>
  </mergeCells>
  <printOptions horizontalCentered="1"/>
  <pageMargins left="0.196527777777778" right="0.196527777777778" top="1.3756944444444399" bottom="0.39374999999999999" header="1.1812499999999999" footer="0.51180555555555496"/>
  <pageSetup paperSize="9" scale="86" firstPageNumber="0" fitToHeight="3" orientation="landscape" horizontalDpi="300" verticalDpi="300" r:id="rId1"/>
  <headerFooter>
    <oddHeader>&amp;C&amp;"Times New Roman,Обычный"&amp;14 18</oddHead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ФЭО</vt:lpstr>
      <vt:lpstr>ФЭО!Заголовки_для_печати</vt:lpstr>
      <vt:lpstr>ФЭО!Область_печати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Пазюра Инна Геннадьевна</cp:lastModifiedBy>
  <cp:revision>3</cp:revision>
  <dcterms:modified xsi:type="dcterms:W3CDTF">2024-10-29T05:23:14Z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