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30.1\пользователи\Кормщикова Н.В\ДИАНА\досту ж\"/>
    </mc:Choice>
  </mc:AlternateContent>
  <bookViews>
    <workbookView xWindow="0" yWindow="0" windowWidth="28800" windowHeight="12300" tabRatio="500"/>
  </bookViews>
  <sheets>
    <sheet name="ФЭО" sheetId="1" r:id="rId1"/>
  </sheets>
  <definedNames>
    <definedName name="_xlnm.Print_Area" localSheetId="0">ФЭО!$A$1:$I$49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58" i="1" l="1"/>
  <c r="H55" i="1" s="1"/>
  <c r="I57" i="1"/>
  <c r="H57" i="1"/>
  <c r="G57" i="1"/>
  <c r="F57" i="1"/>
  <c r="I56" i="1"/>
  <c r="H56" i="1"/>
  <c r="G56" i="1"/>
  <c r="F56" i="1"/>
  <c r="F55" i="1" s="1"/>
  <c r="G55" i="1"/>
  <c r="I54" i="1"/>
  <c r="H54" i="1"/>
  <c r="G54" i="1"/>
  <c r="G53" i="1"/>
  <c r="I53" i="1" s="1"/>
  <c r="H52" i="1"/>
  <c r="H45" i="1"/>
  <c r="G45" i="1"/>
  <c r="H43" i="1"/>
  <c r="G43" i="1"/>
  <c r="H41" i="1"/>
  <c r="H39" i="1" s="1"/>
  <c r="H37" i="1" s="1"/>
  <c r="G41" i="1"/>
  <c r="E41" i="1" s="1"/>
  <c r="H40" i="1"/>
  <c r="G40" i="1"/>
  <c r="G39" i="1" s="1"/>
  <c r="F40" i="1"/>
  <c r="F45" i="1" s="1"/>
  <c r="F39" i="1"/>
  <c r="H38" i="1"/>
  <c r="G38" i="1"/>
  <c r="G37" i="1" s="1"/>
  <c r="F38" i="1"/>
  <c r="F43" i="1" s="1"/>
  <c r="E36" i="1"/>
  <c r="E35" i="1"/>
  <c r="E34" i="1" s="1"/>
  <c r="H34" i="1"/>
  <c r="G34" i="1"/>
  <c r="F34" i="1"/>
  <c r="E33" i="1"/>
  <c r="E32" i="1"/>
  <c r="H31" i="1"/>
  <c r="G31" i="1"/>
  <c r="F31" i="1"/>
  <c r="E31" i="1" s="1"/>
  <c r="E30" i="1"/>
  <c r="E29" i="1"/>
  <c r="E28" i="1"/>
  <c r="E27" i="1" s="1"/>
  <c r="H27" i="1"/>
  <c r="G27" i="1"/>
  <c r="H22" i="1"/>
  <c r="H46" i="1" s="1"/>
  <c r="H44" i="1" s="1"/>
  <c r="H42" i="1" s="1"/>
  <c r="G22" i="1"/>
  <c r="G46" i="1" s="1"/>
  <c r="E20" i="1"/>
  <c r="E18" i="1"/>
  <c r="E22" i="1" s="1"/>
  <c r="E43" i="1" l="1"/>
  <c r="F44" i="1"/>
  <c r="F42" i="1" s="1"/>
  <c r="E45" i="1"/>
  <c r="E44" i="1" s="1"/>
  <c r="E46" i="1"/>
  <c r="E39" i="1"/>
  <c r="G44" i="1"/>
  <c r="G42" i="1" s="1"/>
  <c r="G52" i="1"/>
  <c r="I52" i="1" s="1"/>
  <c r="F37" i="1"/>
  <c r="E37" i="1" s="1"/>
  <c r="I58" i="1"/>
  <c r="I55" i="1" s="1"/>
  <c r="E38" i="1"/>
  <c r="E40" i="1"/>
  <c r="E42" i="1" l="1"/>
  <c r="I59" i="1"/>
</calcChain>
</file>

<file path=xl/sharedStrings.xml><?xml version="1.0" encoding="utf-8"?>
<sst xmlns="http://schemas.openxmlformats.org/spreadsheetml/2006/main" count="85" uniqueCount="51">
  <si>
    <t>ПРИЛОЖЕНИЕ № 2</t>
  </si>
  <si>
    <t>к постановлению мэрии</t>
  </si>
  <si>
    <t>города Магадана</t>
  </si>
  <si>
    <t>7. Система мероприятий Подпрограммы «Доступное и комфортное жильё жителям муниципального образования «Город Магадан»</t>
  </si>
  <si>
    <t>№ п/п</t>
  </si>
  <si>
    <t>Наименование мероприятия</t>
  </si>
  <si>
    <t>Срок реализации</t>
  </si>
  <si>
    <t>Исполнитель (получатель) денежных средств</t>
  </si>
  <si>
    <t>Всего</t>
  </si>
  <si>
    <t>Потребность в финансовых средствах, тыс. руб.</t>
  </si>
  <si>
    <t>Источник финансирования</t>
  </si>
  <si>
    <t>в том числе по годам:</t>
  </si>
  <si>
    <t>1. Основное мероприятие: мероприятия по развитию жилищного строительства</t>
  </si>
  <si>
    <t>1.1.</t>
  </si>
  <si>
    <t xml:space="preserve">Долевое строительство многоквартирных жилых домов в районе улицы Энергостроителей в городе Магадане
</t>
  </si>
  <si>
    <t>2026-2027 годы</t>
  </si>
  <si>
    <t>ДСАТЭК</t>
  </si>
  <si>
    <t>внебюджетные источники</t>
  </si>
  <si>
    <t>1.2.</t>
  </si>
  <si>
    <t>Долевое строительство многоквартирных жилых домов в районе Колымского шоссе в городе Магадане</t>
  </si>
  <si>
    <t>Всего по разделу 1:</t>
  </si>
  <si>
    <t>2. Основное мероприятие: общие мероприятия</t>
  </si>
  <si>
    <t>2.1.</t>
  </si>
  <si>
    <t>Обеспечение проведения учёта и регистрации муниципального имущества в жилищной сфере</t>
  </si>
  <si>
    <t>2025-2027 годы</t>
  </si>
  <si>
    <t>финансирование не требуется</t>
  </si>
  <si>
    <t>2.2</t>
  </si>
  <si>
    <t>Анализ путей эффективного использования земельных участков, ранее занятых жилыми домами ветхого и аварийного жилищного фонда</t>
  </si>
  <si>
    <t>2.3</t>
  </si>
  <si>
    <t>Проведение кадастровых работ в отношении земельных участков, планируемых к выделению гражданам, имеющим трёх и более детей в рамках реализации подпрограммы «Обеспечение мер социальной поддержки отдельных категорий граждан» государственной программы Магаданской области «Развитие социальной защиты населения Магаданской области»</t>
  </si>
  <si>
    <t>Всего:</t>
  </si>
  <si>
    <t>местный бюджет</t>
  </si>
  <si>
    <t>2.4.</t>
  </si>
  <si>
    <t>Проведение комплексных кадастровых работ на территории муниципального образования «Город Магадан»</t>
  </si>
  <si>
    <t>2.5.</t>
  </si>
  <si>
    <t>Реализация мероприятия по восстановлению и модернизации муниципального имущества в рамках государственной программы Магаданской области «Развитие строительства, жилищно-коммунального хозяйства и энергетики Магаданской области» (утв. Постановлением Правительства Магаданской области от 22.12.2023 № 899-пп)</t>
  </si>
  <si>
    <t>ДИЖО</t>
  </si>
  <si>
    <t>1120,744</t>
  </si>
  <si>
    <t>областной бюджет</t>
  </si>
  <si>
    <t>2.6.</t>
  </si>
  <si>
    <t>Проверка достоверности определения сметной стоимости сметной документации, разработанной по объектам по восстановлению и модернизации муниципального имущества</t>
  </si>
  <si>
    <t>Всего по разделу 2:</t>
  </si>
  <si>
    <t>иные источники:</t>
  </si>
  <si>
    <t>Всего по Подпрограмме:</t>
  </si>
  <si>
    <t>_____________</t>
  </si>
  <si>
    <t>ДСАТЭК:</t>
  </si>
  <si>
    <t>МБ:</t>
  </si>
  <si>
    <t>ВБ:</t>
  </si>
  <si>
    <t>ДИЖО:</t>
  </si>
  <si>
    <t>ОБ:</t>
  </si>
  <si>
    <t>от 09.07.2026 № 2992-пм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</si>
</sst>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;\-#,##0.000"/>
    <numFmt numFmtId="165" formatCode="\W\W"/>
    <numFmt numFmtId="166" formatCode="#,##0.000"/>
    <numFmt numFmtId="167" formatCode="#,###.000"/>
  </numFmts>
  <fonts count="17">
    <font>
      <sz val="11"/>
      <color rgb="FF000000"/>
      <name val="Arial"/>
      <charset val="204"/>
    </font>
    <font>
      <sz val="12"/>
      <name val="Liberation Sans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Liberation Sans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000000"/>
      <name val="Liberation Sans1"/>
      <charset val="204"/>
    </font>
    <font>
      <i/>
      <sz val="12"/>
      <color rgb="FFFF0000"/>
      <name val="Liberation Sans1"/>
      <charset val="204"/>
    </font>
    <font>
      <sz val="1"/>
      <name val="Liberation Sans1"/>
      <charset val="204"/>
    </font>
    <font>
      <sz val="12"/>
      <name val="Times New Roman1"/>
      <charset val="204"/>
    </font>
    <font>
      <u/>
      <sz val="12"/>
      <name val="Liberation Sans1"/>
      <charset val="204"/>
    </font>
    <font>
      <sz val="12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164" fontId="3" fillId="0" borderId="1" xfId="0" applyNumberFormat="1" applyFont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top" wrapText="1"/>
    </xf>
    <xf numFmtId="49" fontId="6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vertical="top" wrapText="1"/>
    </xf>
    <xf numFmtId="0" fontId="3" fillId="0" borderId="1" xfId="0" applyFont="1" applyBorder="1" applyAlignment="1" applyProtection="1">
      <alignment horizontal="left" vertical="center"/>
    </xf>
    <xf numFmtId="166" fontId="3" fillId="0" borderId="1" xfId="0" applyNumberFormat="1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vertical="top"/>
    </xf>
    <xf numFmtId="167" fontId="3" fillId="0" borderId="1" xfId="0" applyNumberFormat="1" applyFont="1" applyBorder="1" applyAlignment="1" applyProtection="1">
      <alignment horizontal="center" vertical="center" wrapText="1"/>
    </xf>
    <xf numFmtId="166" fontId="13" fillId="0" borderId="0" xfId="0" applyNumberFormat="1" applyFont="1" applyAlignment="1" applyProtection="1">
      <alignment horizontal="center" vertical="center"/>
    </xf>
    <xf numFmtId="0" fontId="14" fillId="0" borderId="0" xfId="0" applyFont="1" applyAlignment="1" applyProtection="1">
      <alignment vertical="top"/>
    </xf>
    <xf numFmtId="166" fontId="6" fillId="0" borderId="1" xfId="0" applyNumberFormat="1" applyFont="1" applyBorder="1" applyAlignment="1" applyProtection="1">
      <alignment horizontal="center"/>
    </xf>
    <xf numFmtId="166" fontId="6" fillId="0" borderId="1" xfId="0" applyNumberFormat="1" applyFont="1" applyBorder="1" applyAlignment="1" applyProtection="1">
      <alignment horizontal="center" vertical="top"/>
    </xf>
    <xf numFmtId="166" fontId="2" fillId="0" borderId="1" xfId="0" applyNumberFormat="1" applyFont="1" applyBorder="1" applyAlignment="1" applyProtection="1">
      <alignment horizontal="center"/>
    </xf>
    <xf numFmtId="166" fontId="8" fillId="0" borderId="1" xfId="0" applyNumberFormat="1" applyFont="1" applyBorder="1" applyAlignment="1" applyProtection="1">
      <alignment horizontal="center"/>
    </xf>
    <xf numFmtId="166" fontId="15" fillId="0" borderId="1" xfId="0" applyNumberFormat="1" applyFont="1" applyBorder="1" applyAlignment="1" applyProtection="1">
      <alignment horizontal="center"/>
    </xf>
    <xf numFmtId="166" fontId="3" fillId="0" borderId="1" xfId="0" applyNumberFormat="1" applyFont="1" applyBorder="1" applyAlignment="1" applyProtection="1">
      <alignment horizontal="center"/>
    </xf>
    <xf numFmtId="164" fontId="3" fillId="0" borderId="1" xfId="0" applyNumberFormat="1" applyFont="1" applyBorder="1" applyAlignment="1" applyProtection="1">
      <alignment horizontal="center"/>
    </xf>
    <xf numFmtId="164" fontId="3" fillId="3" borderId="1" xfId="0" applyNumberFormat="1" applyFont="1" applyFill="1" applyBorder="1" applyAlignment="1" applyProtection="1">
      <alignment horizontal="center"/>
    </xf>
    <xf numFmtId="166" fontId="16" fillId="0" borderId="1" xfId="0" applyNumberFormat="1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4"/>
  <sheetViews>
    <sheetView tabSelected="1" view="pageBreakPreview" topLeftCell="A22" zoomScale="75" zoomScaleNormal="75" zoomScalePageLayoutView="75" workbookViewId="0">
      <selection activeCell="A11" sqref="A11:I11"/>
    </sheetView>
  </sheetViews>
  <sheetFormatPr defaultColWidth="10.5" defaultRowHeight="15"/>
  <cols>
    <col min="1" max="1" width="9.875" style="15" customWidth="1"/>
    <col min="2" max="2" width="58.625" style="16" customWidth="1"/>
    <col min="3" max="3" width="17.75" style="15" customWidth="1"/>
    <col min="4" max="4" width="17" style="15" customWidth="1"/>
    <col min="5" max="5" width="14.875" style="15" customWidth="1"/>
    <col min="6" max="6" width="18.25" style="15" customWidth="1"/>
    <col min="7" max="7" width="15.625" style="15" customWidth="1"/>
    <col min="8" max="8" width="16" style="15" customWidth="1"/>
    <col min="9" max="9" width="33" style="15" customWidth="1"/>
    <col min="10" max="10" width="24.625" style="15" customWidth="1"/>
    <col min="11" max="11" width="21.625" style="15" customWidth="1"/>
    <col min="12" max="59" width="11.5" style="15" customWidth="1"/>
    <col min="60" max="64" width="13.5" style="15" customWidth="1"/>
  </cols>
  <sheetData>
    <row r="1" spans="1:9" ht="17.25" customHeight="1">
      <c r="A1" s="17"/>
      <c r="B1" s="18"/>
      <c r="C1" s="18"/>
      <c r="D1" s="18"/>
      <c r="E1" s="18"/>
      <c r="F1" s="18"/>
      <c r="G1" s="19"/>
      <c r="H1" s="18"/>
      <c r="I1" s="18"/>
    </row>
    <row r="2" spans="1:9" ht="17.649999999999999" customHeight="1">
      <c r="A2" s="17"/>
      <c r="B2" s="18"/>
      <c r="C2" s="18"/>
      <c r="D2" s="18"/>
      <c r="E2" s="18"/>
      <c r="F2" s="18"/>
      <c r="G2" s="19"/>
      <c r="H2" s="18"/>
      <c r="I2" s="18"/>
    </row>
    <row r="3" spans="1:9" ht="18.75">
      <c r="A3" s="17"/>
      <c r="B3" s="18"/>
      <c r="C3" s="18"/>
      <c r="D3" s="18"/>
      <c r="E3" s="18"/>
      <c r="F3" s="18"/>
      <c r="G3" s="19"/>
      <c r="H3" s="18"/>
      <c r="I3" s="18"/>
    </row>
    <row r="4" spans="1:9" ht="16.7" customHeight="1">
      <c r="A4" s="17"/>
      <c r="B4" s="18"/>
      <c r="C4" s="18"/>
      <c r="D4" s="18"/>
      <c r="E4" s="18"/>
      <c r="F4" s="18"/>
      <c r="G4" s="14" t="s">
        <v>0</v>
      </c>
      <c r="H4" s="14"/>
      <c r="I4" s="14"/>
    </row>
    <row r="5" spans="1:9" ht="18.600000000000001" customHeight="1">
      <c r="A5" s="17"/>
      <c r="B5" s="18"/>
      <c r="C5" s="18"/>
      <c r="D5" s="18"/>
      <c r="E5" s="18"/>
      <c r="F5" s="18"/>
      <c r="G5" s="14" t="s">
        <v>1</v>
      </c>
      <c r="H5" s="14"/>
      <c r="I5" s="14"/>
    </row>
    <row r="6" spans="1:9" ht="19.5" customHeight="1">
      <c r="A6" s="17"/>
      <c r="B6" s="18"/>
      <c r="C6" s="18"/>
      <c r="D6" s="18"/>
      <c r="E6" s="18"/>
      <c r="F6" s="18"/>
      <c r="G6" s="14" t="s">
        <v>2</v>
      </c>
      <c r="H6" s="14"/>
      <c r="I6" s="14"/>
    </row>
    <row r="7" spans="1:9" ht="26.85" customHeight="1">
      <c r="A7" s="17"/>
      <c r="B7" s="18"/>
      <c r="C7" s="18"/>
      <c r="D7" s="18"/>
      <c r="E7" s="18"/>
      <c r="F7" s="18"/>
      <c r="G7" s="14" t="s">
        <v>50</v>
      </c>
      <c r="H7" s="14"/>
      <c r="I7" s="14"/>
    </row>
    <row r="8" spans="1:9" ht="12.75" customHeight="1">
      <c r="A8" s="17"/>
      <c r="B8" s="18"/>
      <c r="C8" s="18"/>
      <c r="D8" s="18"/>
      <c r="E8" s="18"/>
      <c r="F8" s="18"/>
      <c r="G8" s="18"/>
      <c r="H8" s="18"/>
      <c r="I8" s="18"/>
    </row>
    <row r="9" spans="1:9" ht="15.95" customHeight="1">
      <c r="A9" s="17"/>
      <c r="B9" s="18"/>
      <c r="C9" s="18"/>
      <c r="D9" s="18"/>
      <c r="E9" s="18"/>
      <c r="F9" s="18"/>
      <c r="G9" s="18"/>
      <c r="H9" s="18"/>
      <c r="I9" s="18"/>
    </row>
    <row r="10" spans="1:9" ht="20.45" customHeight="1">
      <c r="A10" s="13" t="s">
        <v>3</v>
      </c>
      <c r="B10" s="13"/>
      <c r="C10" s="13"/>
      <c r="D10" s="13"/>
      <c r="E10" s="13"/>
      <c r="F10" s="13"/>
      <c r="G10" s="13"/>
      <c r="H10" s="13"/>
      <c r="I10" s="13"/>
    </row>
    <row r="11" spans="1:9" ht="12.2" customHeight="1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12.2" customHeight="1">
      <c r="A12" s="20"/>
      <c r="B12" s="21"/>
      <c r="C12" s="20"/>
      <c r="D12" s="20"/>
      <c r="E12" s="20"/>
      <c r="F12" s="20"/>
      <c r="G12" s="20"/>
      <c r="H12" s="20"/>
      <c r="I12" s="20"/>
    </row>
    <row r="13" spans="1:9" ht="24.2" customHeight="1">
      <c r="A13" s="11" t="s">
        <v>4</v>
      </c>
      <c r="B13" s="11" t="s">
        <v>5</v>
      </c>
      <c r="C13" s="11" t="s">
        <v>6</v>
      </c>
      <c r="D13" s="11" t="s">
        <v>7</v>
      </c>
      <c r="E13" s="11" t="s">
        <v>8</v>
      </c>
      <c r="F13" s="11" t="s">
        <v>9</v>
      </c>
      <c r="G13" s="11"/>
      <c r="H13" s="11"/>
      <c r="I13" s="11" t="s">
        <v>10</v>
      </c>
    </row>
    <row r="14" spans="1:9" ht="15.75">
      <c r="A14" s="11"/>
      <c r="B14" s="11"/>
      <c r="C14" s="11"/>
      <c r="D14" s="11"/>
      <c r="E14" s="11"/>
      <c r="F14" s="10" t="s">
        <v>11</v>
      </c>
      <c r="G14" s="10"/>
      <c r="H14" s="10"/>
      <c r="I14" s="11"/>
    </row>
    <row r="15" spans="1:9" ht="20.45" customHeight="1">
      <c r="A15" s="11"/>
      <c r="B15" s="11"/>
      <c r="C15" s="11"/>
      <c r="D15" s="11"/>
      <c r="E15" s="11"/>
      <c r="F15" s="23">
        <v>2025</v>
      </c>
      <c r="G15" s="23">
        <v>2026</v>
      </c>
      <c r="H15" s="23">
        <v>2027</v>
      </c>
      <c r="I15" s="11"/>
    </row>
    <row r="16" spans="1:9" ht="19.5" customHeight="1">
      <c r="A16" s="23">
        <v>1</v>
      </c>
      <c r="B16" s="22">
        <v>2</v>
      </c>
      <c r="C16" s="23">
        <v>3</v>
      </c>
      <c r="D16" s="23">
        <v>4</v>
      </c>
      <c r="E16" s="23">
        <v>5</v>
      </c>
      <c r="F16" s="23">
        <v>6</v>
      </c>
      <c r="G16" s="23">
        <v>7</v>
      </c>
      <c r="H16" s="23">
        <v>8</v>
      </c>
      <c r="I16" s="23">
        <v>9</v>
      </c>
    </row>
    <row r="17" spans="1:16" ht="26.1" customHeight="1">
      <c r="A17" s="9" t="s">
        <v>12</v>
      </c>
      <c r="B17" s="9"/>
      <c r="C17" s="9"/>
      <c r="D17" s="9"/>
      <c r="E17" s="9"/>
      <c r="F17" s="9"/>
      <c r="G17" s="9"/>
      <c r="H17" s="9"/>
      <c r="I17" s="9"/>
    </row>
    <row r="18" spans="1:16" ht="27.6" customHeight="1">
      <c r="A18" s="8" t="s">
        <v>13</v>
      </c>
      <c r="B18" s="7" t="s">
        <v>14</v>
      </c>
      <c r="C18" s="11" t="s">
        <v>15</v>
      </c>
      <c r="D18" s="11" t="s">
        <v>16</v>
      </c>
      <c r="E18" s="6">
        <f>F18+G18+H18</f>
        <v>733881.46900000004</v>
      </c>
      <c r="F18" s="5"/>
      <c r="G18" s="5">
        <v>542646.22900000005</v>
      </c>
      <c r="H18" s="5">
        <v>191235.24</v>
      </c>
      <c r="I18" s="4" t="s">
        <v>17</v>
      </c>
      <c r="J18" s="3"/>
    </row>
    <row r="19" spans="1:16" ht="18.399999999999999" customHeight="1">
      <c r="A19" s="8"/>
      <c r="B19" s="7"/>
      <c r="C19" s="11"/>
      <c r="D19" s="11"/>
      <c r="E19" s="6"/>
      <c r="F19" s="5"/>
      <c r="G19" s="5"/>
      <c r="H19" s="5"/>
      <c r="I19" s="4"/>
      <c r="J19" s="3"/>
    </row>
    <row r="20" spans="1:16" ht="20.45" customHeight="1">
      <c r="A20" s="8" t="s">
        <v>18</v>
      </c>
      <c r="B20" s="2" t="s">
        <v>19</v>
      </c>
      <c r="C20" s="11" t="s">
        <v>15</v>
      </c>
      <c r="D20" s="11" t="s">
        <v>16</v>
      </c>
      <c r="E20" s="6">
        <f>F20+G20+H20</f>
        <v>885038.3600000001</v>
      </c>
      <c r="F20" s="5"/>
      <c r="G20" s="5">
        <v>488951.41600000003</v>
      </c>
      <c r="H20" s="5">
        <v>396086.94400000002</v>
      </c>
      <c r="I20" s="4" t="s">
        <v>17</v>
      </c>
      <c r="J20" s="3"/>
    </row>
    <row r="21" spans="1:16" ht="20.45" customHeight="1">
      <c r="A21" s="8"/>
      <c r="B21" s="2"/>
      <c r="C21" s="11"/>
      <c r="D21" s="11"/>
      <c r="E21" s="6"/>
      <c r="F21" s="5"/>
      <c r="G21" s="5"/>
      <c r="H21" s="5"/>
      <c r="I21" s="4"/>
      <c r="J21" s="3"/>
    </row>
    <row r="22" spans="1:16" ht="16.7" customHeight="1">
      <c r="A22" s="1" t="s">
        <v>20</v>
      </c>
      <c r="B22" s="1"/>
      <c r="C22" s="1"/>
      <c r="D22" s="1"/>
      <c r="E22" s="54">
        <f>E18+E20</f>
        <v>1618919.8290000001</v>
      </c>
      <c r="F22" s="55"/>
      <c r="G22" s="55">
        <f>G18+G20</f>
        <v>1031597.645</v>
      </c>
      <c r="H22" s="55">
        <f>H18+H20</f>
        <v>587322.18400000001</v>
      </c>
      <c r="I22" s="56" t="s">
        <v>17</v>
      </c>
    </row>
    <row r="23" spans="1:16" ht="16.149999999999999" customHeight="1">
      <c r="A23" s="1"/>
      <c r="B23" s="1"/>
      <c r="C23" s="1"/>
      <c r="D23" s="1"/>
      <c r="E23" s="54"/>
      <c r="F23" s="55"/>
      <c r="G23" s="55"/>
      <c r="H23" s="55"/>
      <c r="I23" s="56"/>
    </row>
    <row r="24" spans="1:16" ht="24.2" customHeight="1">
      <c r="A24" s="57" t="s">
        <v>21</v>
      </c>
      <c r="B24" s="57"/>
      <c r="C24" s="57"/>
      <c r="D24" s="57"/>
      <c r="E24" s="57"/>
      <c r="F24" s="57"/>
      <c r="G24" s="57"/>
      <c r="H24" s="57"/>
      <c r="I24" s="57"/>
    </row>
    <row r="25" spans="1:16" ht="38.25" customHeight="1">
      <c r="A25" s="30" t="s">
        <v>22</v>
      </c>
      <c r="B25" s="27" t="s">
        <v>23</v>
      </c>
      <c r="C25" s="31" t="s">
        <v>24</v>
      </c>
      <c r="D25" s="22" t="s">
        <v>16</v>
      </c>
      <c r="E25" s="29"/>
      <c r="F25" s="32"/>
      <c r="G25" s="32"/>
      <c r="H25" s="32"/>
      <c r="I25" s="28" t="s">
        <v>25</v>
      </c>
    </row>
    <row r="26" spans="1:16" ht="54.2" customHeight="1">
      <c r="A26" s="30" t="s">
        <v>26</v>
      </c>
      <c r="B26" s="27" t="s">
        <v>27</v>
      </c>
      <c r="C26" s="31" t="s">
        <v>24</v>
      </c>
      <c r="D26" s="22" t="s">
        <v>16</v>
      </c>
      <c r="E26" s="29"/>
      <c r="F26" s="32"/>
      <c r="G26" s="32"/>
      <c r="H26" s="32"/>
      <c r="I26" s="28" t="s">
        <v>25</v>
      </c>
    </row>
    <row r="27" spans="1:16" ht="39.4" customHeight="1">
      <c r="A27" s="58" t="s">
        <v>28</v>
      </c>
      <c r="B27" s="4" t="s">
        <v>29</v>
      </c>
      <c r="C27" s="59" t="s">
        <v>15</v>
      </c>
      <c r="D27" s="10" t="s">
        <v>16</v>
      </c>
      <c r="E27" s="25">
        <f>E28+E29</f>
        <v>4000</v>
      </c>
      <c r="F27" s="26"/>
      <c r="G27" s="26">
        <f>G28</f>
        <v>1000</v>
      </c>
      <c r="H27" s="26">
        <f>H29</f>
        <v>3000</v>
      </c>
      <c r="I27" s="33" t="s">
        <v>30</v>
      </c>
    </row>
    <row r="28" spans="1:16" ht="35.25" customHeight="1">
      <c r="A28" s="58"/>
      <c r="B28" s="4"/>
      <c r="C28" s="59"/>
      <c r="D28" s="10"/>
      <c r="E28" s="25">
        <f>F28+G28+H28</f>
        <v>1000</v>
      </c>
      <c r="F28" s="26"/>
      <c r="G28" s="26">
        <v>1000</v>
      </c>
      <c r="H28" s="26"/>
      <c r="I28" s="27" t="s">
        <v>31</v>
      </c>
      <c r="J28" s="3"/>
      <c r="K28" s="60"/>
      <c r="L28" s="60"/>
      <c r="M28" s="60"/>
      <c r="N28" s="60"/>
      <c r="O28" s="60"/>
      <c r="P28" s="60"/>
    </row>
    <row r="29" spans="1:16" ht="32.85" customHeight="1">
      <c r="A29" s="58"/>
      <c r="B29" s="4"/>
      <c r="C29" s="59"/>
      <c r="D29" s="10"/>
      <c r="E29" s="25">
        <f>H29</f>
        <v>3000</v>
      </c>
      <c r="F29" s="26"/>
      <c r="G29" s="26"/>
      <c r="H29" s="26">
        <v>3000</v>
      </c>
      <c r="I29" s="27" t="s">
        <v>17</v>
      </c>
      <c r="J29" s="3"/>
      <c r="K29" s="61"/>
      <c r="L29" s="61"/>
      <c r="M29" s="34"/>
      <c r="N29" s="34"/>
      <c r="O29" s="34"/>
      <c r="P29" s="34"/>
    </row>
    <row r="30" spans="1:16" ht="66.599999999999994" customHeight="1">
      <c r="A30" s="24" t="s">
        <v>32</v>
      </c>
      <c r="B30" s="28" t="s">
        <v>33</v>
      </c>
      <c r="C30" s="22" t="s">
        <v>15</v>
      </c>
      <c r="D30" s="22" t="s">
        <v>16</v>
      </c>
      <c r="E30" s="25">
        <f>F30+G30+H30</f>
        <v>12000</v>
      </c>
      <c r="F30" s="26"/>
      <c r="G30" s="26">
        <v>6000</v>
      </c>
      <c r="H30" s="26">
        <v>6000</v>
      </c>
      <c r="I30" s="28" t="s">
        <v>17</v>
      </c>
      <c r="J30" s="3"/>
      <c r="K30" s="35"/>
    </row>
    <row r="31" spans="1:16" ht="27.95" customHeight="1">
      <c r="A31" s="10" t="s">
        <v>34</v>
      </c>
      <c r="B31" s="2" t="s">
        <v>35</v>
      </c>
      <c r="C31" s="11" t="s">
        <v>24</v>
      </c>
      <c r="D31" s="11" t="s">
        <v>36</v>
      </c>
      <c r="E31" s="25">
        <f>F31+G31+H31</f>
        <v>96648.054999999993</v>
      </c>
      <c r="F31" s="26">
        <f>F32+F33</f>
        <v>20754.53</v>
      </c>
      <c r="G31" s="26">
        <f>G32+G33</f>
        <v>35571.849000000002</v>
      </c>
      <c r="H31" s="26">
        <f>H32+H33</f>
        <v>40321.675999999999</v>
      </c>
      <c r="I31" s="28" t="s">
        <v>30</v>
      </c>
      <c r="J31" s="62"/>
      <c r="K31" s="62"/>
      <c r="L31" s="62"/>
      <c r="M31" s="62"/>
      <c r="N31" s="62"/>
      <c r="O31" s="62"/>
      <c r="P31" s="62"/>
    </row>
    <row r="32" spans="1:16" ht="26.85" customHeight="1">
      <c r="A32" s="10"/>
      <c r="B32" s="2"/>
      <c r="C32" s="11"/>
      <c r="D32" s="11"/>
      <c r="E32" s="25">
        <f>F32+G32+H32</f>
        <v>6433.29</v>
      </c>
      <c r="F32" s="26" t="s">
        <v>37</v>
      </c>
      <c r="G32" s="26">
        <v>2490.029</v>
      </c>
      <c r="H32" s="26">
        <v>2822.5169999999998</v>
      </c>
      <c r="I32" s="36" t="s">
        <v>31</v>
      </c>
      <c r="J32" s="62"/>
      <c r="K32" s="62"/>
      <c r="L32" s="62"/>
      <c r="M32" s="62"/>
      <c r="N32" s="62"/>
      <c r="O32" s="62"/>
      <c r="P32" s="62"/>
    </row>
    <row r="33" spans="1:16" ht="34.35" customHeight="1">
      <c r="A33" s="10"/>
      <c r="B33" s="2"/>
      <c r="C33" s="11"/>
      <c r="D33" s="11"/>
      <c r="E33" s="25">
        <f>F33+G33+H33</f>
        <v>90214.764999999999</v>
      </c>
      <c r="F33" s="26">
        <v>19633.786</v>
      </c>
      <c r="G33" s="26">
        <v>33081.82</v>
      </c>
      <c r="H33" s="26">
        <v>37499.159</v>
      </c>
      <c r="I33" s="28" t="s">
        <v>38</v>
      </c>
      <c r="J33" s="62"/>
      <c r="K33" s="62"/>
      <c r="L33" s="62"/>
      <c r="M33" s="62"/>
      <c r="N33" s="62"/>
      <c r="O33" s="62"/>
      <c r="P33" s="62"/>
    </row>
    <row r="34" spans="1:16" ht="21.75" customHeight="1">
      <c r="A34" s="63" t="s">
        <v>39</v>
      </c>
      <c r="B34" s="64" t="s">
        <v>40</v>
      </c>
      <c r="C34" s="11" t="s">
        <v>24</v>
      </c>
      <c r="D34" s="11" t="s">
        <v>36</v>
      </c>
      <c r="E34" s="25">
        <f>E35+E36</f>
        <v>1162</v>
      </c>
      <c r="F34" s="26">
        <f>F35</f>
        <v>552</v>
      </c>
      <c r="G34" s="26">
        <f>G35</f>
        <v>360</v>
      </c>
      <c r="H34" s="26">
        <f>H36</f>
        <v>250</v>
      </c>
      <c r="I34" s="33" t="s">
        <v>30</v>
      </c>
      <c r="J34" s="61"/>
    </row>
    <row r="35" spans="1:16" ht="28.5" customHeight="1">
      <c r="A35" s="63"/>
      <c r="B35" s="64"/>
      <c r="C35" s="11"/>
      <c r="D35" s="11"/>
      <c r="E35" s="25">
        <f>F35+G35</f>
        <v>912</v>
      </c>
      <c r="F35" s="26">
        <v>552</v>
      </c>
      <c r="G35" s="26">
        <v>360</v>
      </c>
      <c r="H35" s="26"/>
      <c r="I35" s="28" t="s">
        <v>31</v>
      </c>
      <c r="J35" s="61"/>
    </row>
    <row r="36" spans="1:16" ht="24.95" customHeight="1">
      <c r="A36" s="63"/>
      <c r="B36" s="64"/>
      <c r="C36" s="11"/>
      <c r="D36" s="11"/>
      <c r="E36" s="25">
        <f>F36+G36+H36</f>
        <v>250</v>
      </c>
      <c r="F36" s="26"/>
      <c r="G36" s="26"/>
      <c r="H36" s="26">
        <v>250</v>
      </c>
      <c r="I36" s="28" t="s">
        <v>17</v>
      </c>
      <c r="J36" s="61"/>
    </row>
    <row r="37" spans="1:16" ht="23.25" customHeight="1">
      <c r="A37" s="65" t="s">
        <v>41</v>
      </c>
      <c r="B37" s="65"/>
      <c r="C37" s="65"/>
      <c r="D37" s="65"/>
      <c r="E37" s="37">
        <f>F37+G37+H37</f>
        <v>113810.05499999999</v>
      </c>
      <c r="F37" s="37">
        <f>F38+F39</f>
        <v>21306.53</v>
      </c>
      <c r="G37" s="37">
        <f>G38+G39</f>
        <v>42931.849000000002</v>
      </c>
      <c r="H37" s="37">
        <f>H38+H39</f>
        <v>49571.675999999999</v>
      </c>
      <c r="I37" s="38" t="s">
        <v>30</v>
      </c>
    </row>
    <row r="38" spans="1:16" ht="24.2" customHeight="1">
      <c r="A38" s="65"/>
      <c r="B38" s="65"/>
      <c r="C38" s="65"/>
      <c r="D38" s="65"/>
      <c r="E38" s="37">
        <f>F38+G38+H38</f>
        <v>8345.2900000000009</v>
      </c>
      <c r="F38" s="37">
        <f>F32+F35</f>
        <v>1672.7439999999999</v>
      </c>
      <c r="G38" s="37">
        <f>G28+G32+G35</f>
        <v>3850.029</v>
      </c>
      <c r="H38" s="26">
        <f>H32</f>
        <v>2822.5169999999998</v>
      </c>
      <c r="I38" s="39" t="s">
        <v>31</v>
      </c>
    </row>
    <row r="39" spans="1:16" ht="24.2" customHeight="1">
      <c r="A39" s="65"/>
      <c r="B39" s="65"/>
      <c r="C39" s="65"/>
      <c r="D39" s="65"/>
      <c r="E39" s="37">
        <f>F39+G39+H39</f>
        <v>105464.765</v>
      </c>
      <c r="F39" s="37">
        <f>F40</f>
        <v>19633.786</v>
      </c>
      <c r="G39" s="37">
        <f>G40+G41</f>
        <v>39081.82</v>
      </c>
      <c r="H39" s="37">
        <f>H40+H41</f>
        <v>46749.159</v>
      </c>
      <c r="I39" s="39" t="s">
        <v>42</v>
      </c>
    </row>
    <row r="40" spans="1:16" ht="24.2" customHeight="1">
      <c r="A40" s="65"/>
      <c r="B40" s="65"/>
      <c r="C40" s="65"/>
      <c r="D40" s="65"/>
      <c r="E40" s="37">
        <f>F40+G40+H40</f>
        <v>90214.764999999999</v>
      </c>
      <c r="F40" s="37">
        <f>F33</f>
        <v>19633.786</v>
      </c>
      <c r="G40" s="37">
        <f>G33</f>
        <v>33081.82</v>
      </c>
      <c r="H40" s="26">
        <f>H33</f>
        <v>37499.159</v>
      </c>
      <c r="I40" s="39" t="s">
        <v>38</v>
      </c>
    </row>
    <row r="41" spans="1:16" ht="31.7" customHeight="1">
      <c r="A41" s="65"/>
      <c r="B41" s="65"/>
      <c r="C41" s="65"/>
      <c r="D41" s="65"/>
      <c r="E41" s="37">
        <f>G41+H41</f>
        <v>15250</v>
      </c>
      <c r="F41" s="37"/>
      <c r="G41" s="37">
        <f>G30</f>
        <v>6000</v>
      </c>
      <c r="H41" s="37">
        <f>H29+H36+H30</f>
        <v>9250</v>
      </c>
      <c r="I41" s="38" t="s">
        <v>17</v>
      </c>
      <c r="J41" s="40"/>
    </row>
    <row r="42" spans="1:16" ht="21.75" customHeight="1">
      <c r="A42" s="66" t="s">
        <v>43</v>
      </c>
      <c r="B42" s="66"/>
      <c r="C42" s="66"/>
      <c r="D42" s="66"/>
      <c r="E42" s="41">
        <f>E43+E44</f>
        <v>1732729.8839999998</v>
      </c>
      <c r="F42" s="41">
        <f>F43+F44</f>
        <v>21306.53</v>
      </c>
      <c r="G42" s="41">
        <f>G43+G44</f>
        <v>1074529.4940000002</v>
      </c>
      <c r="H42" s="41">
        <f>H43+H44</f>
        <v>636893.86</v>
      </c>
      <c r="I42" s="38" t="s">
        <v>30</v>
      </c>
      <c r="J42" s="40"/>
    </row>
    <row r="43" spans="1:16" ht="21.75" customHeight="1">
      <c r="A43" s="66"/>
      <c r="B43" s="66"/>
      <c r="C43" s="66"/>
      <c r="D43" s="66"/>
      <c r="E43" s="41">
        <f>F43+G43+H43</f>
        <v>8345.2900000000009</v>
      </c>
      <c r="F43" s="41">
        <f>F38</f>
        <v>1672.7439999999999</v>
      </c>
      <c r="G43" s="41">
        <f>G38</f>
        <v>3850.029</v>
      </c>
      <c r="H43" s="41">
        <f>H38</f>
        <v>2822.5169999999998</v>
      </c>
      <c r="I43" s="39" t="s">
        <v>31</v>
      </c>
      <c r="J43" s="40"/>
    </row>
    <row r="44" spans="1:16" ht="21.75" customHeight="1">
      <c r="A44" s="66"/>
      <c r="B44" s="66"/>
      <c r="C44" s="66"/>
      <c r="D44" s="66"/>
      <c r="E44" s="41">
        <f>E45+E46</f>
        <v>1724384.5939999998</v>
      </c>
      <c r="F44" s="41">
        <f>F45</f>
        <v>19633.786</v>
      </c>
      <c r="G44" s="41">
        <f>G45+G46</f>
        <v>1070679.4650000001</v>
      </c>
      <c r="H44" s="41">
        <f>H45+H46</f>
        <v>634071.34299999999</v>
      </c>
      <c r="I44" s="39" t="s">
        <v>42</v>
      </c>
      <c r="J44" s="40"/>
    </row>
    <row r="45" spans="1:16" ht="21.75" customHeight="1">
      <c r="A45" s="66"/>
      <c r="B45" s="66"/>
      <c r="C45" s="66"/>
      <c r="D45" s="66"/>
      <c r="E45" s="41">
        <f>F45+G45+H45</f>
        <v>90214.764999999999</v>
      </c>
      <c r="F45" s="41">
        <f>F40</f>
        <v>19633.786</v>
      </c>
      <c r="G45" s="41">
        <f>G40</f>
        <v>33081.82</v>
      </c>
      <c r="H45" s="41">
        <f>H40</f>
        <v>37499.159</v>
      </c>
      <c r="I45" s="39" t="s">
        <v>38</v>
      </c>
      <c r="J45" s="40"/>
    </row>
    <row r="46" spans="1:16" ht="26.45" customHeight="1">
      <c r="A46" s="66"/>
      <c r="B46" s="66"/>
      <c r="C46" s="66"/>
      <c r="D46" s="66"/>
      <c r="E46" s="41">
        <f>G46+H46</f>
        <v>1634169.8289999999</v>
      </c>
      <c r="F46" s="41"/>
      <c r="G46" s="41">
        <f>G22+G41</f>
        <v>1037597.645</v>
      </c>
      <c r="H46" s="41">
        <f>H22+H41</f>
        <v>596572.18400000001</v>
      </c>
      <c r="I46" s="38" t="s">
        <v>17</v>
      </c>
      <c r="J46" s="40"/>
    </row>
    <row r="47" spans="1:16" ht="20.85" customHeight="1">
      <c r="J47" s="40"/>
    </row>
    <row r="48" spans="1:16" ht="21.95" customHeight="1">
      <c r="C48" s="42"/>
    </row>
    <row r="49" spans="1:9" ht="33.75" customHeight="1">
      <c r="A49" s="67" t="s">
        <v>44</v>
      </c>
      <c r="B49" s="67"/>
      <c r="C49" s="67"/>
      <c r="D49" s="67"/>
      <c r="E49" s="67"/>
      <c r="F49" s="67"/>
      <c r="G49" s="67"/>
      <c r="H49" s="67"/>
      <c r="I49" s="67"/>
    </row>
    <row r="50" spans="1:9">
      <c r="C50" s="43"/>
      <c r="D50" s="43"/>
      <c r="E50" s="43"/>
      <c r="F50" s="43"/>
      <c r="G50" s="43"/>
      <c r="H50" s="43"/>
    </row>
    <row r="51" spans="1:9" ht="15.75">
      <c r="C51" s="43"/>
      <c r="D51" s="43"/>
      <c r="E51" s="44"/>
      <c r="F51" s="44">
        <v>2025</v>
      </c>
      <c r="G51" s="44">
        <v>2026</v>
      </c>
      <c r="H51" s="44">
        <v>2027</v>
      </c>
      <c r="I51" s="45" t="s">
        <v>30</v>
      </c>
    </row>
    <row r="52" spans="1:9" ht="15.75">
      <c r="C52" s="43"/>
      <c r="D52" s="43"/>
      <c r="E52" s="46" t="s">
        <v>45</v>
      </c>
      <c r="F52" s="47"/>
      <c r="G52" s="44">
        <f>G53+G54</f>
        <v>1038597.645</v>
      </c>
      <c r="H52" s="44">
        <f>H54</f>
        <v>596322.18400000001</v>
      </c>
      <c r="I52" s="48">
        <f>G52+H52</f>
        <v>1634919.8289999999</v>
      </c>
    </row>
    <row r="53" spans="1:9" ht="15.75">
      <c r="C53" s="43"/>
      <c r="D53" s="43"/>
      <c r="E53" s="49" t="s">
        <v>46</v>
      </c>
      <c r="F53" s="47"/>
      <c r="G53" s="44">
        <f>G28</f>
        <v>1000</v>
      </c>
      <c r="H53" s="44"/>
      <c r="I53" s="49">
        <f>G53</f>
        <v>1000</v>
      </c>
    </row>
    <row r="54" spans="1:9" ht="15.75">
      <c r="E54" s="44" t="s">
        <v>47</v>
      </c>
      <c r="F54" s="44"/>
      <c r="G54" s="44">
        <f>G18+G20+G30</f>
        <v>1037597.645</v>
      </c>
      <c r="H54" s="44">
        <f>H18+H20+H29+H30</f>
        <v>596322.18400000001</v>
      </c>
      <c r="I54" s="49">
        <f>G54+H54</f>
        <v>1633919.8289999999</v>
      </c>
    </row>
    <row r="55" spans="1:9" ht="15.75">
      <c r="E55" s="47" t="s">
        <v>48</v>
      </c>
      <c r="F55" s="49">
        <f>F56+F57</f>
        <v>21306.53</v>
      </c>
      <c r="G55" s="48">
        <f>G56+G57</f>
        <v>35931.849000000002</v>
      </c>
      <c r="H55" s="49">
        <f>H56+H57+H58</f>
        <v>40571.675999999999</v>
      </c>
      <c r="I55" s="49">
        <f>I56+I57+I58</f>
        <v>97810.054999999993</v>
      </c>
    </row>
    <row r="56" spans="1:9" ht="15.75">
      <c r="E56" s="44" t="s">
        <v>46</v>
      </c>
      <c r="F56" s="49">
        <f>F32+F35</f>
        <v>1672.7439999999999</v>
      </c>
      <c r="G56" s="48">
        <f>G32+G35</f>
        <v>2850.029</v>
      </c>
      <c r="H56" s="50">
        <f>H32</f>
        <v>2822.5169999999998</v>
      </c>
      <c r="I56" s="49">
        <f>F56+G56+H56</f>
        <v>7345.29</v>
      </c>
    </row>
    <row r="57" spans="1:9" ht="15.75">
      <c r="E57" s="44" t="s">
        <v>49</v>
      </c>
      <c r="F57" s="49">
        <f>F33</f>
        <v>19633.786</v>
      </c>
      <c r="G57" s="49">
        <f>G33</f>
        <v>33081.82</v>
      </c>
      <c r="H57" s="51">
        <f>H33</f>
        <v>37499.159</v>
      </c>
      <c r="I57" s="49">
        <f>F57+G57+H57</f>
        <v>90214.764999999999</v>
      </c>
    </row>
    <row r="58" spans="1:9" ht="15.75">
      <c r="E58" s="44" t="s">
        <v>47</v>
      </c>
      <c r="F58" s="49"/>
      <c r="G58" s="49"/>
      <c r="H58" s="49">
        <f>H36</f>
        <v>250</v>
      </c>
      <c r="I58" s="49">
        <f>H58</f>
        <v>250</v>
      </c>
    </row>
    <row r="59" spans="1:9" ht="15.75">
      <c r="E59" s="44"/>
      <c r="F59" s="49"/>
      <c r="G59" s="49"/>
      <c r="H59" s="49"/>
      <c r="I59" s="52">
        <f>I52+I55</f>
        <v>1732729.8839999998</v>
      </c>
    </row>
    <row r="60" spans="1:9" ht="15.75">
      <c r="E60" s="53"/>
      <c r="F60" s="53"/>
      <c r="G60" s="53"/>
      <c r="H60" s="53"/>
    </row>
    <row r="61" spans="1:9" ht="15.75">
      <c r="E61" s="53"/>
      <c r="F61" s="53"/>
      <c r="G61" s="53"/>
      <c r="H61" s="53"/>
    </row>
    <row r="62" spans="1:9" ht="15.75">
      <c r="E62" s="53"/>
      <c r="F62" s="53"/>
      <c r="G62" s="53"/>
      <c r="H62" s="53"/>
    </row>
    <row r="63" spans="1:9" ht="15.75">
      <c r="E63" s="53"/>
      <c r="F63" s="53"/>
      <c r="G63" s="53"/>
      <c r="H63" s="53"/>
    </row>
    <row r="64" spans="1:9" ht="15.75">
      <c r="E64" s="53"/>
      <c r="F64" s="53"/>
      <c r="G64" s="53"/>
      <c r="H64" s="53"/>
    </row>
  </sheetData>
  <mergeCells count="61">
    <mergeCell ref="A37:D41"/>
    <mergeCell ref="A42:D46"/>
    <mergeCell ref="A49:I49"/>
    <mergeCell ref="A34:A36"/>
    <mergeCell ref="B34:B36"/>
    <mergeCell ref="C34:C36"/>
    <mergeCell ref="D34:D36"/>
    <mergeCell ref="J34:J36"/>
    <mergeCell ref="J28:J30"/>
    <mergeCell ref="K28:P28"/>
    <mergeCell ref="K29:L29"/>
    <mergeCell ref="A31:A33"/>
    <mergeCell ref="B31:B33"/>
    <mergeCell ref="C31:C33"/>
    <mergeCell ref="D31:D33"/>
    <mergeCell ref="J31:P33"/>
    <mergeCell ref="I22:I23"/>
    <mergeCell ref="A24:I24"/>
    <mergeCell ref="A27:A29"/>
    <mergeCell ref="B27:B29"/>
    <mergeCell ref="C27:C29"/>
    <mergeCell ref="D27:D29"/>
    <mergeCell ref="A22:D23"/>
    <mergeCell ref="E22:E23"/>
    <mergeCell ref="F22:F23"/>
    <mergeCell ref="G22:G23"/>
    <mergeCell ref="H22:H23"/>
    <mergeCell ref="J18:J21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A17:I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A11:I11"/>
    <mergeCell ref="A13:A15"/>
    <mergeCell ref="B13:B15"/>
    <mergeCell ref="C13:C15"/>
    <mergeCell ref="D13:D15"/>
    <mergeCell ref="E13:E15"/>
    <mergeCell ref="F13:H13"/>
    <mergeCell ref="I13:I15"/>
    <mergeCell ref="F14:H14"/>
    <mergeCell ref="G4:I4"/>
    <mergeCell ref="G5:I5"/>
    <mergeCell ref="G6:I6"/>
    <mergeCell ref="G7:I7"/>
    <mergeCell ref="A10:I10"/>
  </mergeCells>
  <printOptions horizontalCentered="1"/>
  <pageMargins left="0.78749999999999998" right="0.78749999999999998" top="0.98194444444444395" bottom="0.78749999999999998" header="0.78749999999999998" footer="0.51180555555555496"/>
  <pageSetup paperSize="9" scale="57" firstPageNumber="0" orientation="landscape" horizontalDpi="300" verticalDpi="300" r:id="rId1"/>
  <headerFooter>
    <oddHeader>&amp;C&amp;"Times New Roman,Обычный"&amp;14 2</oddHeader>
  </headerFooter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389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ФЭО</vt:lpstr>
      <vt:lpstr>ФЭО!Область_печати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Кормщикова Наталья Викторовна</cp:lastModifiedBy>
  <cp:revision>49</cp:revision>
  <cp:lastPrinted>2026-06-01T10:02:44Z</cp:lastPrinted>
  <dcterms:modified xsi:type="dcterms:W3CDTF">2026-07-09T01:00:21Z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