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DE\Desktop\опубликовать\НПА\"/>
    </mc:Choice>
  </mc:AlternateContent>
  <bookViews>
    <workbookView xWindow="630" yWindow="570" windowWidth="27495" windowHeight="11700"/>
  </bookViews>
  <sheets>
    <sheet name="Мероприятия" sheetId="1" r:id="rId1"/>
  </sheets>
  <definedNames>
    <definedName name="_xlnm.Print_Area" localSheetId="0">Мероприятия!$A$1:$I$40</definedName>
  </definedNames>
  <calcPr calcId="162913" iterateDelta="1E-4"/>
</workbook>
</file>

<file path=xl/calcChain.xml><?xml version="1.0" encoding="utf-8"?>
<calcChain xmlns="http://schemas.openxmlformats.org/spreadsheetml/2006/main">
  <c r="G38" i="1" l="1"/>
  <c r="H38" i="1"/>
  <c r="F38" i="1"/>
  <c r="F37" i="1"/>
  <c r="G36" i="1"/>
  <c r="H36" i="1"/>
  <c r="F36" i="1"/>
  <c r="G34" i="1"/>
  <c r="H34" i="1"/>
  <c r="F34" i="1"/>
  <c r="F35" i="1" l="1"/>
  <c r="F33" i="1"/>
  <c r="G35" i="1"/>
  <c r="G33" i="1" s="1"/>
  <c r="H35" i="1"/>
  <c r="E35" i="1" s="1"/>
  <c r="E34" i="1"/>
  <c r="E36" i="1"/>
  <c r="E37" i="1"/>
  <c r="E38" i="1"/>
  <c r="G31" i="1"/>
  <c r="H31" i="1"/>
  <c r="H29" i="1" s="1"/>
  <c r="F31" i="1"/>
  <c r="F29" i="1" s="1"/>
  <c r="E32" i="1"/>
  <c r="E30" i="1"/>
  <c r="G25" i="1"/>
  <c r="G23" i="1"/>
  <c r="F25" i="1"/>
  <c r="F23" i="1" s="1"/>
  <c r="E26" i="1"/>
  <c r="E27" i="1"/>
  <c r="E28" i="1"/>
  <c r="E24" i="1"/>
  <c r="G20" i="1"/>
  <c r="E20" i="1" s="1"/>
  <c r="F20" i="1"/>
  <c r="F18" i="1" s="1"/>
  <c r="E21" i="1"/>
  <c r="E22" i="1"/>
  <c r="E19" i="1"/>
  <c r="E14" i="1"/>
  <c r="E16" i="1"/>
  <c r="E17" i="1"/>
  <c r="G15" i="1"/>
  <c r="G13" i="1" s="1"/>
  <c r="H15" i="1"/>
  <c r="H13" i="1"/>
  <c r="F15" i="1"/>
  <c r="F13" i="1" s="1"/>
  <c r="E15" i="1" l="1"/>
  <c r="E31" i="1"/>
  <c r="E25" i="1"/>
  <c r="H33" i="1"/>
  <c r="E33" i="1" s="1"/>
  <c r="G29" i="1"/>
  <c r="E29" i="1" s="1"/>
  <c r="E23" i="1"/>
  <c r="G18" i="1"/>
  <c r="E18" i="1" s="1"/>
  <c r="E13" i="1"/>
</calcChain>
</file>

<file path=xl/sharedStrings.xml><?xml version="1.0" encoding="utf-8"?>
<sst xmlns="http://schemas.openxmlformats.org/spreadsheetml/2006/main" count="61" uniqueCount="39">
  <si>
    <t xml:space="preserve"> ПРИЛОЖЕНИЕ № 1</t>
  </si>
  <si>
    <t>к постановлению мэрии</t>
  </si>
  <si>
    <t>города Магадана</t>
  </si>
  <si>
    <t>7. Система программных мероприятий муниципальной Программы
«Обеспечение доступным жильем и комфортными условиями проживания населения муниципального образования «Город Магадан»</t>
  </si>
  <si>
    <t>№ п/п</t>
  </si>
  <si>
    <t>Наименование мероприятий</t>
  </si>
  <si>
    <t>Срок реализации</t>
  </si>
  <si>
    <t>Участник, исполнитель (получатель) денежных средств</t>
  </si>
  <si>
    <t>Всего</t>
  </si>
  <si>
    <t>Потребность в финансовых средствах, тыс. руб.</t>
  </si>
  <si>
    <t>Источник финансирования</t>
  </si>
  <si>
    <t>В том числе по годам</t>
  </si>
  <si>
    <t>2025</t>
  </si>
  <si>
    <t>2026</t>
  </si>
  <si>
    <t>2027</t>
  </si>
  <si>
    <t>1.</t>
  </si>
  <si>
    <t>Подпрограмма «Доступное и комфортное жильё жителям муниципального образования «Город Магадан»</t>
  </si>
  <si>
    <t>2025-2027 годы</t>
  </si>
  <si>
    <t>ДСАТЭК, ДИЖО</t>
  </si>
  <si>
    <t>Всего:</t>
  </si>
  <si>
    <t>1672,744</t>
  </si>
  <si>
    <t>местный бюджет</t>
  </si>
  <si>
    <t>иные средства:</t>
  </si>
  <si>
    <t>областной бюджет</t>
  </si>
  <si>
    <t>внебюджетный источник</t>
  </si>
  <si>
    <t>2.</t>
  </si>
  <si>
    <t>Подпрограмма «Реформирование и модернизация жилищно-коммунального комплекса муниципального образования «Город Магадан»</t>
  </si>
  <si>
    <t>ДСАТЭК, ДЖКХ и КИ</t>
  </si>
  <si>
    <t>3.</t>
  </si>
  <si>
    <t>Подпрограмма «Обеспечение земельных участков коммунальной инфраструктурой в целях жилищного строительства в муниципальном образовании «Город Магадан»</t>
  </si>
  <si>
    <t>областной  бюджет</t>
  </si>
  <si>
    <t>федеральный бюджет</t>
  </si>
  <si>
    <t>4.</t>
  </si>
  <si>
    <t>Подпрограмма «Переселение граждан, проживающих в ветхом и аварийном жилищном фонде муниципального образования «Город Магадан»</t>
  </si>
  <si>
    <t>ДСАТЭК, ДИЖО, ДЖКХ и КИ, УАТК</t>
  </si>
  <si>
    <t>Итого по Программе:</t>
  </si>
  <si>
    <t>__________________</t>
  </si>
  <si>
    <t>2025-2026 годы</t>
  </si>
  <si>
    <t>от 26.08.2026 г.  № 3728-пм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</si>
</sst>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#,##0.000"/>
    <numFmt numFmtId="166" formatCode="#,##0.000;&quot;-&quot;#,##0.000"/>
    <numFmt numFmtId="167" formatCode="[$-419]#,##0.00&quot;   &quot;;[$-419]&quot;-&quot;#,##0.00&quot;   &quot;"/>
    <numFmt numFmtId="168" formatCode="0.0000"/>
  </numFmts>
  <fonts count="25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theme="1"/>
      <name val="Liberation Sans"/>
      <charset val="204"/>
    </font>
    <font>
      <b/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1"/>
      <color rgb="FF000000"/>
      <name val="Arial"/>
      <family val="2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24"/>
      <color theme="1"/>
      <name val="Liberation Sans"/>
      <charset val="204"/>
    </font>
    <font>
      <b/>
      <sz val="18"/>
      <color theme="1"/>
      <name val="Liberation Sans"/>
      <charset val="204"/>
    </font>
    <font>
      <b/>
      <sz val="12"/>
      <color theme="1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Arial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1"/>
      <charset val="204"/>
    </font>
    <font>
      <b/>
      <sz val="14"/>
      <color rgb="FF000000"/>
      <name val="Times New Roman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15" fillId="9" borderId="0" xfId="0" applyFont="1" applyFill="1" applyBorder="1" applyAlignment="1" applyProtection="1">
      <alignment horizontal="center" vertical="center" wrapText="1"/>
    </xf>
    <xf numFmtId="0" fontId="16" fillId="9" borderId="0" xfId="0" applyFont="1" applyFill="1" applyBorder="1" applyAlignment="1" applyProtection="1"/>
    <xf numFmtId="0" fontId="17" fillId="9" borderId="0" xfId="0" applyFont="1" applyFill="1" applyBorder="1" applyAlignment="1" applyProtection="1">
      <alignment horizontal="center" vertical="center" wrapText="1"/>
    </xf>
    <xf numFmtId="164" fontId="17" fillId="9" borderId="0" xfId="0" applyNumberFormat="1" applyFont="1" applyFill="1" applyBorder="1" applyAlignment="1" applyProtection="1">
      <alignment horizontal="center" vertical="center" wrapText="1"/>
    </xf>
    <xf numFmtId="0" fontId="18" fillId="9" borderId="0" xfId="0" applyFont="1" applyFill="1" applyBorder="1" applyAlignment="1" applyProtection="1"/>
    <xf numFmtId="0" fontId="17" fillId="9" borderId="2" xfId="0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/>
    <xf numFmtId="49" fontId="15" fillId="0" borderId="2" xfId="0" applyNumberFormat="1" applyFont="1" applyBorder="1" applyAlignment="1" applyProtection="1">
      <alignment horizontal="left" vertical="center" wrapText="1"/>
    </xf>
    <xf numFmtId="49" fontId="17" fillId="0" borderId="2" xfId="0" applyNumberFormat="1" applyFont="1" applyBorder="1" applyAlignment="1" applyProtection="1">
      <alignment horizontal="left" vertical="center" wrapText="1"/>
    </xf>
    <xf numFmtId="49" fontId="15" fillId="9" borderId="0" xfId="0" applyNumberFormat="1" applyFont="1" applyFill="1" applyBorder="1" applyAlignment="1" applyProtection="1">
      <alignment horizontal="right" vertical="center" wrapText="1"/>
    </xf>
    <xf numFmtId="165" fontId="15" fillId="9" borderId="0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Border="1" applyAlignment="1" applyProtection="1">
      <alignment horizontal="center" vertical="center"/>
    </xf>
    <xf numFmtId="49" fontId="15" fillId="9" borderId="0" xfId="0" applyNumberFormat="1" applyFont="1" applyFill="1" applyBorder="1" applyAlignment="1" applyProtection="1">
      <alignment horizontal="left" vertical="center" wrapText="1"/>
    </xf>
    <xf numFmtId="49" fontId="18" fillId="9" borderId="0" xfId="0" applyNumberFormat="1" applyFont="1" applyFill="1" applyBorder="1" applyAlignment="1" applyProtection="1">
      <alignment horizontal="left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165" fontId="20" fillId="9" borderId="0" xfId="0" applyNumberFormat="1" applyFont="1" applyFill="1" applyBorder="1" applyAlignment="1" applyProtection="1">
      <alignment horizontal="center" vertical="center" wrapText="1"/>
    </xf>
    <xf numFmtId="167" fontId="21" fillId="9" borderId="0" xfId="0" applyNumberFormat="1" applyFont="1" applyFill="1" applyBorder="1" applyAlignment="1" applyProtection="1">
      <alignment horizontal="center" vertical="center" wrapText="1"/>
    </xf>
    <xf numFmtId="168" fontId="18" fillId="9" borderId="0" xfId="0" applyNumberFormat="1" applyFont="1" applyFill="1" applyBorder="1" applyAlignment="1" applyProtection="1">
      <alignment horizontal="center" vertical="center" wrapText="1"/>
    </xf>
    <xf numFmtId="165" fontId="18" fillId="9" borderId="0" xfId="0" applyNumberFormat="1" applyFont="1" applyFill="1" applyBorder="1" applyAlignment="1" applyProtection="1">
      <alignment horizontal="center" vertical="center" wrapText="1"/>
    </xf>
    <xf numFmtId="165" fontId="22" fillId="0" borderId="2" xfId="0" applyNumberFormat="1" applyFont="1" applyBorder="1" applyAlignment="1" applyProtection="1">
      <alignment horizontal="center" vertical="center" wrapText="1"/>
    </xf>
    <xf numFmtId="166" fontId="22" fillId="0" borderId="2" xfId="0" applyNumberFormat="1" applyFont="1" applyBorder="1" applyAlignment="1" applyProtection="1">
      <alignment horizontal="center" vertical="center"/>
    </xf>
    <xf numFmtId="165" fontId="23" fillId="0" borderId="2" xfId="0" applyNumberFormat="1" applyFont="1" applyBorder="1" applyAlignment="1" applyProtection="1">
      <alignment horizontal="center" vertical="center" wrapText="1"/>
    </xf>
    <xf numFmtId="166" fontId="23" fillId="0" borderId="2" xfId="0" applyNumberFormat="1" applyFont="1" applyBorder="1" applyAlignment="1" applyProtection="1">
      <alignment horizontal="center" vertical="center"/>
    </xf>
    <xf numFmtId="166" fontId="22" fillId="0" borderId="2" xfId="0" applyNumberFormat="1" applyFont="1" applyBorder="1" applyAlignment="1" applyProtection="1">
      <alignment horizontal="center" vertical="center" wrapText="1"/>
    </xf>
    <xf numFmtId="166" fontId="23" fillId="0" borderId="2" xfId="0" applyNumberFormat="1" applyFont="1" applyFill="1" applyBorder="1" applyAlignment="1" applyProtection="1">
      <alignment horizontal="center" vertical="center" wrapText="1"/>
    </xf>
    <xf numFmtId="166" fontId="23" fillId="0" borderId="2" xfId="0" applyNumberFormat="1" applyFont="1" applyBorder="1" applyAlignment="1" applyProtection="1">
      <alignment horizontal="center" vertical="center" wrapText="1"/>
    </xf>
    <xf numFmtId="165" fontId="23" fillId="0" borderId="2" xfId="0" applyNumberFormat="1" applyFont="1" applyBorder="1" applyAlignment="1" applyProtection="1">
      <alignment horizontal="center" vertical="center"/>
    </xf>
    <xf numFmtId="165" fontId="22" fillId="0" borderId="2" xfId="0" applyNumberFormat="1" applyFont="1" applyBorder="1" applyAlignment="1" applyProtection="1">
      <alignment horizontal="center" vertical="center"/>
    </xf>
    <xf numFmtId="0" fontId="24" fillId="9" borderId="0" xfId="0" applyFont="1" applyFill="1" applyBorder="1" applyAlignment="1" applyProtection="1">
      <alignment horizontal="center" vertical="center" wrapText="1"/>
    </xf>
    <xf numFmtId="0" fontId="15" fillId="9" borderId="0" xfId="0" applyFont="1" applyFill="1" applyBorder="1" applyAlignment="1" applyProtection="1">
      <alignment horizontal="center" vertical="center" wrapText="1"/>
    </xf>
    <xf numFmtId="0" fontId="17" fillId="9" borderId="2" xfId="0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0" fontId="23" fillId="0" borderId="2" xfId="0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right" vertical="center" wrapText="1"/>
    </xf>
    <xf numFmtId="165" fontId="15" fillId="9" borderId="0" xfId="0" applyNumberFormat="1" applyFont="1" applyFill="1" applyBorder="1" applyAlignment="1" applyProtection="1">
      <alignment horizontal="center" vertical="center" wrapText="1"/>
    </xf>
    <xf numFmtId="49" fontId="15" fillId="9" borderId="0" xfId="0" applyNumberFormat="1" applyFont="1" applyFill="1" applyBorder="1" applyAlignment="1" applyProtection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8"/>
  <sheetViews>
    <sheetView tabSelected="1" zoomScale="80" zoomScaleNormal="80" workbookViewId="0">
      <selection activeCell="E6" sqref="E6"/>
    </sheetView>
  </sheetViews>
  <sheetFormatPr defaultRowHeight="18"/>
  <cols>
    <col min="1" max="1" width="6.85546875" style="2" customWidth="1"/>
    <col min="2" max="2" width="56.42578125" style="2" customWidth="1"/>
    <col min="3" max="3" width="18.140625" style="2" customWidth="1"/>
    <col min="4" max="4" width="26.28515625" style="2" customWidth="1"/>
    <col min="5" max="5" width="22.5703125" style="2" customWidth="1"/>
    <col min="6" max="6" width="19.85546875" style="2" customWidth="1"/>
    <col min="7" max="7" width="18.7109375" style="2" customWidth="1"/>
    <col min="8" max="8" width="21.28515625" style="2" customWidth="1"/>
    <col min="9" max="9" width="35.5703125" style="2" customWidth="1"/>
    <col min="10" max="10" width="16" style="2" customWidth="1"/>
    <col min="11" max="11" width="17.85546875" style="2" customWidth="1"/>
    <col min="12" max="63" width="16" style="2" customWidth="1"/>
    <col min="64" max="64" width="13" style="2" customWidth="1"/>
  </cols>
  <sheetData>
    <row r="1" spans="1:64" ht="12.75" customHeight="1">
      <c r="A1" s="1"/>
      <c r="B1" s="1"/>
      <c r="C1" s="1"/>
      <c r="D1" s="1"/>
      <c r="E1" s="1"/>
      <c r="F1" s="1"/>
      <c r="G1" s="1"/>
      <c r="H1" s="1"/>
      <c r="I1" s="1"/>
    </row>
    <row r="2" spans="1:64" ht="15.6" customHeight="1">
      <c r="A2" s="1"/>
      <c r="B2" s="1"/>
      <c r="C2" s="1"/>
      <c r="D2" s="1"/>
      <c r="E2" s="1"/>
      <c r="F2" s="1"/>
      <c r="G2" s="1"/>
      <c r="H2" s="29" t="s">
        <v>0</v>
      </c>
      <c r="I2" s="29"/>
    </row>
    <row r="3" spans="1:64" ht="24.75" customHeight="1">
      <c r="A3" s="1"/>
      <c r="B3" s="1"/>
      <c r="C3" s="1"/>
      <c r="D3" s="1"/>
      <c r="E3" s="1"/>
      <c r="F3" s="1"/>
      <c r="G3" s="1"/>
      <c r="H3" s="29" t="s">
        <v>1</v>
      </c>
      <c r="I3" s="29"/>
    </row>
    <row r="4" spans="1:64" ht="21.75" customHeight="1">
      <c r="A4" s="1"/>
      <c r="B4" s="1"/>
      <c r="C4" s="1"/>
      <c r="D4" s="1"/>
      <c r="E4" s="1"/>
      <c r="F4" s="1"/>
      <c r="G4" s="1"/>
      <c r="H4" s="29" t="s">
        <v>2</v>
      </c>
      <c r="I4" s="29"/>
    </row>
    <row r="5" spans="1:64" ht="28.35" customHeight="1">
      <c r="A5" s="1"/>
      <c r="B5" s="1"/>
      <c r="C5" s="1"/>
      <c r="D5" s="1"/>
      <c r="E5" s="1"/>
      <c r="F5" s="1"/>
      <c r="G5" s="1"/>
      <c r="H5" s="29" t="s">
        <v>38</v>
      </c>
      <c r="I5" s="29"/>
    </row>
    <row r="6" spans="1:64" ht="23.65" customHeight="1">
      <c r="A6" s="1"/>
      <c r="B6" s="1"/>
      <c r="C6" s="1"/>
      <c r="D6" s="1"/>
      <c r="E6" s="1"/>
      <c r="F6" s="1"/>
      <c r="G6" s="1"/>
      <c r="H6" s="1"/>
      <c r="I6" s="1"/>
    </row>
    <row r="7" spans="1:64" ht="33.6" customHeight="1">
      <c r="A7" s="30" t="s">
        <v>3</v>
      </c>
      <c r="B7" s="30"/>
      <c r="C7" s="30"/>
      <c r="D7" s="30"/>
      <c r="E7" s="30"/>
      <c r="F7" s="30"/>
      <c r="G7" s="30"/>
      <c r="H7" s="30"/>
      <c r="I7" s="30"/>
    </row>
    <row r="8" spans="1:64" ht="18.75">
      <c r="A8" s="1"/>
      <c r="B8" s="3"/>
      <c r="C8" s="4"/>
      <c r="D8" s="3"/>
      <c r="E8" s="3"/>
      <c r="F8" s="3"/>
      <c r="G8" s="3"/>
      <c r="H8" s="3"/>
      <c r="I8" s="3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</row>
    <row r="9" spans="1:64" ht="26.1" customHeight="1">
      <c r="A9" s="31" t="s">
        <v>4</v>
      </c>
      <c r="B9" s="31" t="s">
        <v>5</v>
      </c>
      <c r="C9" s="31" t="s">
        <v>6</v>
      </c>
      <c r="D9" s="31" t="s">
        <v>7</v>
      </c>
      <c r="E9" s="31" t="s">
        <v>8</v>
      </c>
      <c r="F9" s="31" t="s">
        <v>9</v>
      </c>
      <c r="G9" s="31"/>
      <c r="H9" s="31"/>
      <c r="I9" s="31" t="s">
        <v>10</v>
      </c>
    </row>
    <row r="10" spans="1:64" ht="18.600000000000001" customHeight="1">
      <c r="A10" s="31"/>
      <c r="B10" s="31"/>
      <c r="C10" s="31"/>
      <c r="D10" s="31"/>
      <c r="E10" s="31"/>
      <c r="F10" s="31" t="s">
        <v>11</v>
      </c>
      <c r="G10" s="31"/>
      <c r="H10" s="31"/>
      <c r="I10" s="31"/>
    </row>
    <row r="11" spans="1:64" ht="18" customHeight="1">
      <c r="A11" s="31"/>
      <c r="B11" s="31"/>
      <c r="C11" s="31"/>
      <c r="D11" s="31"/>
      <c r="E11" s="31"/>
      <c r="F11" s="6" t="s">
        <v>12</v>
      </c>
      <c r="G11" s="6" t="s">
        <v>13</v>
      </c>
      <c r="H11" s="6" t="s">
        <v>14</v>
      </c>
      <c r="I11" s="31"/>
    </row>
    <row r="12" spans="1:64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18" customHeight="1">
      <c r="A13" s="32" t="s">
        <v>15</v>
      </c>
      <c r="B13" s="33" t="s">
        <v>16</v>
      </c>
      <c r="C13" s="33" t="s">
        <v>17</v>
      </c>
      <c r="D13" s="33" t="s">
        <v>18</v>
      </c>
      <c r="E13" s="20">
        <f>F13+G13+H13</f>
        <v>1732729.8840000001</v>
      </c>
      <c r="F13" s="21">
        <f>F14+F15</f>
        <v>21306.53</v>
      </c>
      <c r="G13" s="21">
        <f t="shared" ref="G13:H13" si="0">G14+G15</f>
        <v>1074529.4940000002</v>
      </c>
      <c r="H13" s="21">
        <f t="shared" si="0"/>
        <v>636893.86</v>
      </c>
      <c r="I13" s="8" t="s">
        <v>19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</row>
    <row r="14" spans="1:64">
      <c r="A14" s="32"/>
      <c r="B14" s="33"/>
      <c r="C14" s="33"/>
      <c r="D14" s="33"/>
      <c r="E14" s="22">
        <f t="shared" ref="E14:E17" si="1">F14+G14+H14</f>
        <v>8345.2900000000009</v>
      </c>
      <c r="F14" s="23" t="s">
        <v>20</v>
      </c>
      <c r="G14" s="23">
        <v>3850.029</v>
      </c>
      <c r="H14" s="23">
        <v>2822.5169999999998</v>
      </c>
      <c r="I14" s="9" t="s">
        <v>21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64">
      <c r="A15" s="32"/>
      <c r="B15" s="33"/>
      <c r="C15" s="33"/>
      <c r="D15" s="33"/>
      <c r="E15" s="22">
        <f t="shared" si="1"/>
        <v>1724384.594</v>
      </c>
      <c r="F15" s="23">
        <f>F16+F17</f>
        <v>19633.786</v>
      </c>
      <c r="G15" s="23">
        <f t="shared" ref="G15:H15" si="2">G16+G17</f>
        <v>1070679.4650000001</v>
      </c>
      <c r="H15" s="23">
        <f t="shared" si="2"/>
        <v>634071.34299999999</v>
      </c>
      <c r="I15" s="9" t="s">
        <v>22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</row>
    <row r="16" spans="1:64">
      <c r="A16" s="32"/>
      <c r="B16" s="33"/>
      <c r="C16" s="33"/>
      <c r="D16" s="33"/>
      <c r="E16" s="22">
        <f t="shared" si="1"/>
        <v>90214.764999999999</v>
      </c>
      <c r="F16" s="23">
        <v>19633.786</v>
      </c>
      <c r="G16" s="23">
        <v>33081.82</v>
      </c>
      <c r="H16" s="23">
        <v>37499.159</v>
      </c>
      <c r="I16" s="9" t="s">
        <v>23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  <row r="17" spans="1:64">
      <c r="A17" s="32"/>
      <c r="B17" s="33"/>
      <c r="C17" s="33"/>
      <c r="D17" s="33"/>
      <c r="E17" s="22">
        <f t="shared" si="1"/>
        <v>1634169.8289999999</v>
      </c>
      <c r="F17" s="23"/>
      <c r="G17" s="23">
        <v>1037597.645</v>
      </c>
      <c r="H17" s="23">
        <v>596572.18400000001</v>
      </c>
      <c r="I17" s="9" t="s">
        <v>24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  <row r="18" spans="1:64" ht="18" customHeight="1">
      <c r="A18" s="32" t="s">
        <v>25</v>
      </c>
      <c r="B18" s="33" t="s">
        <v>26</v>
      </c>
      <c r="C18" s="35" t="s">
        <v>37</v>
      </c>
      <c r="D18" s="33" t="s">
        <v>27</v>
      </c>
      <c r="E18" s="24">
        <f>F18+G18+H18</f>
        <v>6014187.6789999995</v>
      </c>
      <c r="F18" s="21">
        <f>F19+F20</f>
        <v>2153701.8489999999</v>
      </c>
      <c r="G18" s="21">
        <f t="shared" ref="G18" si="3">G19+G20</f>
        <v>3860485.83</v>
      </c>
      <c r="H18" s="21"/>
      <c r="I18" s="8" t="s">
        <v>19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</row>
    <row r="19" spans="1:64">
      <c r="A19" s="32"/>
      <c r="B19" s="33"/>
      <c r="C19" s="35"/>
      <c r="D19" s="33"/>
      <c r="E19" s="25">
        <f>F19+G19+H19</f>
        <v>44311.771000000001</v>
      </c>
      <c r="F19" s="23">
        <v>36305.285000000003</v>
      </c>
      <c r="G19" s="23">
        <v>8006.4859999999999</v>
      </c>
      <c r="H19" s="23"/>
      <c r="I19" s="9" t="s">
        <v>21</v>
      </c>
    </row>
    <row r="20" spans="1:64">
      <c r="A20" s="32"/>
      <c r="B20" s="33"/>
      <c r="C20" s="35"/>
      <c r="D20" s="33"/>
      <c r="E20" s="25">
        <f t="shared" ref="E20:E22" si="4">F20+G20+H20</f>
        <v>5969875.9079999998</v>
      </c>
      <c r="F20" s="23">
        <f>F21+F22</f>
        <v>2117396.5639999998</v>
      </c>
      <c r="G20" s="23">
        <f t="shared" ref="G20" si="5">G21+G22</f>
        <v>3852479.344</v>
      </c>
      <c r="H20" s="23"/>
      <c r="I20" s="9" t="s">
        <v>22</v>
      </c>
    </row>
    <row r="21" spans="1:64">
      <c r="A21" s="32"/>
      <c r="B21" s="33"/>
      <c r="C21" s="35"/>
      <c r="D21" s="33"/>
      <c r="E21" s="25">
        <f t="shared" si="4"/>
        <v>2205894.4980000001</v>
      </c>
      <c r="F21" s="23">
        <v>2099046.514</v>
      </c>
      <c r="G21" s="23">
        <v>106847.984</v>
      </c>
      <c r="H21" s="23"/>
      <c r="I21" s="9" t="s">
        <v>23</v>
      </c>
    </row>
    <row r="22" spans="1:64">
      <c r="A22" s="32"/>
      <c r="B22" s="33"/>
      <c r="C22" s="35"/>
      <c r="D22" s="33"/>
      <c r="E22" s="25">
        <f t="shared" si="4"/>
        <v>3763981.4099999997</v>
      </c>
      <c r="F22" s="23">
        <v>18350.05</v>
      </c>
      <c r="G22" s="23">
        <v>3745631.36</v>
      </c>
      <c r="H22" s="23"/>
      <c r="I22" s="9" t="s">
        <v>24</v>
      </c>
    </row>
    <row r="23" spans="1:64" ht="20.100000000000001" customHeight="1">
      <c r="A23" s="32" t="s">
        <v>28</v>
      </c>
      <c r="B23" s="33" t="s">
        <v>29</v>
      </c>
      <c r="C23" s="35" t="s">
        <v>37</v>
      </c>
      <c r="D23" s="33" t="s">
        <v>27</v>
      </c>
      <c r="E23" s="24">
        <f>F23+G23+H23</f>
        <v>2049614.33</v>
      </c>
      <c r="F23" s="21">
        <f>F24+F25</f>
        <v>224017.35</v>
      </c>
      <c r="G23" s="21">
        <f t="shared" ref="G23" si="6">G24+G25</f>
        <v>1825596.98</v>
      </c>
      <c r="H23" s="21"/>
      <c r="I23" s="8" t="s">
        <v>19</v>
      </c>
    </row>
    <row r="24" spans="1:64" ht="20.85" customHeight="1">
      <c r="A24" s="32"/>
      <c r="B24" s="33"/>
      <c r="C24" s="35"/>
      <c r="D24" s="33"/>
      <c r="E24" s="26">
        <f>F24+G24+H24</f>
        <v>7282.9710000000005</v>
      </c>
      <c r="F24" s="23">
        <v>3035.51</v>
      </c>
      <c r="G24" s="27">
        <v>4247.4610000000002</v>
      </c>
      <c r="H24" s="23"/>
      <c r="I24" s="9" t="s">
        <v>21</v>
      </c>
    </row>
    <row r="25" spans="1:64" ht="23.85" customHeight="1">
      <c r="A25" s="32"/>
      <c r="B25" s="33"/>
      <c r="C25" s="35"/>
      <c r="D25" s="33"/>
      <c r="E25" s="26">
        <f t="shared" ref="E25:E28" si="7">F25+G25+H25</f>
        <v>2042331.3590000002</v>
      </c>
      <c r="F25" s="23">
        <f>F26+F27+F28</f>
        <v>220981.84</v>
      </c>
      <c r="G25" s="23">
        <f t="shared" ref="G25" si="8">G26+G27+G28</f>
        <v>1821349.5190000001</v>
      </c>
      <c r="H25" s="23"/>
      <c r="I25" s="9" t="s">
        <v>22</v>
      </c>
    </row>
    <row r="26" spans="1:64" ht="19.350000000000001" customHeight="1">
      <c r="A26" s="32"/>
      <c r="B26" s="33"/>
      <c r="C26" s="35"/>
      <c r="D26" s="33"/>
      <c r="E26" s="26">
        <f t="shared" si="7"/>
        <v>259915.391</v>
      </c>
      <c r="F26" s="23"/>
      <c r="G26" s="23">
        <v>259915.391</v>
      </c>
      <c r="H26" s="23"/>
      <c r="I26" s="9" t="s">
        <v>30</v>
      </c>
    </row>
    <row r="27" spans="1:64" ht="22.35" customHeight="1">
      <c r="A27" s="32"/>
      <c r="B27" s="33"/>
      <c r="C27" s="35"/>
      <c r="D27" s="33"/>
      <c r="E27" s="26">
        <f t="shared" si="7"/>
        <v>220981.84</v>
      </c>
      <c r="F27" s="23">
        <v>220981.84</v>
      </c>
      <c r="G27" s="23"/>
      <c r="H27" s="23"/>
      <c r="I27" s="9" t="s">
        <v>31</v>
      </c>
    </row>
    <row r="28" spans="1:64" ht="20.85" customHeight="1">
      <c r="A28" s="32"/>
      <c r="B28" s="33"/>
      <c r="C28" s="35"/>
      <c r="D28" s="33"/>
      <c r="E28" s="26">
        <f t="shared" si="7"/>
        <v>1561434.128</v>
      </c>
      <c r="F28" s="23"/>
      <c r="G28" s="23">
        <v>1561434.128</v>
      </c>
      <c r="H28" s="23"/>
      <c r="I28" s="9" t="s">
        <v>24</v>
      </c>
    </row>
    <row r="29" spans="1:64" ht="18" customHeight="1">
      <c r="A29" s="32" t="s">
        <v>32</v>
      </c>
      <c r="B29" s="33" t="s">
        <v>33</v>
      </c>
      <c r="C29" s="33" t="s">
        <v>17</v>
      </c>
      <c r="D29" s="33" t="s">
        <v>34</v>
      </c>
      <c r="E29" s="20">
        <f>F29+G29+H29</f>
        <v>82841.675999999992</v>
      </c>
      <c r="F29" s="28">
        <f>F30+F31</f>
        <v>11213.530999999999</v>
      </c>
      <c r="G29" s="28">
        <f t="shared" ref="G29:H29" si="9">G30+G31</f>
        <v>59435.057999999997</v>
      </c>
      <c r="H29" s="28">
        <f t="shared" si="9"/>
        <v>12193.087</v>
      </c>
      <c r="I29" s="8" t="s">
        <v>19</v>
      </c>
    </row>
    <row r="30" spans="1:64">
      <c r="A30" s="32"/>
      <c r="B30" s="33"/>
      <c r="C30" s="33"/>
      <c r="D30" s="33"/>
      <c r="E30" s="22">
        <f>F30+G30+H30</f>
        <v>2073.3890000000001</v>
      </c>
      <c r="F30" s="27">
        <v>605.53099999999995</v>
      </c>
      <c r="G30" s="27">
        <v>614.34100000000001</v>
      </c>
      <c r="H30" s="27">
        <v>853.51700000000005</v>
      </c>
      <c r="I30" s="9" t="s">
        <v>21</v>
      </c>
    </row>
    <row r="31" spans="1:64">
      <c r="A31" s="32"/>
      <c r="B31" s="33"/>
      <c r="C31" s="33"/>
      <c r="D31" s="33"/>
      <c r="E31" s="22">
        <f t="shared" ref="E31:E32" si="10">F31+G31+H31</f>
        <v>80768.287000000011</v>
      </c>
      <c r="F31" s="27">
        <f>F32</f>
        <v>10608</v>
      </c>
      <c r="G31" s="27">
        <f t="shared" ref="G31:H31" si="11">G32</f>
        <v>58820.716999999997</v>
      </c>
      <c r="H31" s="27">
        <f t="shared" si="11"/>
        <v>11339.57</v>
      </c>
      <c r="I31" s="9" t="s">
        <v>22</v>
      </c>
    </row>
    <row r="32" spans="1:64">
      <c r="A32" s="32"/>
      <c r="B32" s="33"/>
      <c r="C32" s="33"/>
      <c r="D32" s="33"/>
      <c r="E32" s="22">
        <f t="shared" si="10"/>
        <v>80768.287000000011</v>
      </c>
      <c r="F32" s="27">
        <v>10608</v>
      </c>
      <c r="G32" s="27">
        <v>58820.716999999997</v>
      </c>
      <c r="H32" s="27">
        <v>11339.57</v>
      </c>
      <c r="I32" s="9" t="s">
        <v>23</v>
      </c>
    </row>
    <row r="33" spans="1:9" ht="24.6" customHeight="1">
      <c r="A33" s="36" t="s">
        <v>35</v>
      </c>
      <c r="B33" s="36"/>
      <c r="C33" s="36"/>
      <c r="D33" s="36"/>
      <c r="E33" s="20">
        <f>F33+G33+H33</f>
        <v>9879373.5690000001</v>
      </c>
      <c r="F33" s="28">
        <f>F34+F35</f>
        <v>2410239.2599999993</v>
      </c>
      <c r="G33" s="28">
        <f t="shared" ref="G33:H33" si="12">G34+G35</f>
        <v>6820047.3619999997</v>
      </c>
      <c r="H33" s="28">
        <f t="shared" si="12"/>
        <v>649086.94700000004</v>
      </c>
      <c r="I33" s="8" t="s">
        <v>19</v>
      </c>
    </row>
    <row r="34" spans="1:9" ht="22.9" customHeight="1">
      <c r="A34" s="36"/>
      <c r="B34" s="36"/>
      <c r="C34" s="36"/>
      <c r="D34" s="36"/>
      <c r="E34" s="20">
        <f t="shared" ref="E34:E38" si="13">F34+G34+H34</f>
        <v>62013.421000000002</v>
      </c>
      <c r="F34" s="28">
        <f>F14+F19+F24+F30</f>
        <v>41619.070000000007</v>
      </c>
      <c r="G34" s="28">
        <f t="shared" ref="G34:H34" si="14">G14+G19+G24+G30</f>
        <v>16718.316999999999</v>
      </c>
      <c r="H34" s="28">
        <f t="shared" si="14"/>
        <v>3676.0339999999997</v>
      </c>
      <c r="I34" s="8" t="s">
        <v>21</v>
      </c>
    </row>
    <row r="35" spans="1:9" ht="22.9" customHeight="1">
      <c r="A35" s="36"/>
      <c r="B35" s="36"/>
      <c r="C35" s="36"/>
      <c r="D35" s="36"/>
      <c r="E35" s="20">
        <f t="shared" si="13"/>
        <v>9817360.148</v>
      </c>
      <c r="F35" s="28">
        <f>F36+F37+F38</f>
        <v>2368620.1899999995</v>
      </c>
      <c r="G35" s="28">
        <f t="shared" ref="G35:H35" si="15">G36+G37+G38</f>
        <v>6803329.0449999999</v>
      </c>
      <c r="H35" s="28">
        <f t="shared" si="15"/>
        <v>645410.91300000006</v>
      </c>
      <c r="I35" s="8" t="s">
        <v>22</v>
      </c>
    </row>
    <row r="36" spans="1:9" ht="19.350000000000001" customHeight="1">
      <c r="A36" s="36"/>
      <c r="B36" s="36"/>
      <c r="C36" s="36"/>
      <c r="D36" s="36"/>
      <c r="E36" s="20">
        <f t="shared" si="13"/>
        <v>2636792.9409999996</v>
      </c>
      <c r="F36" s="28">
        <f>F32+F26+F21+F16</f>
        <v>2129288.2999999998</v>
      </c>
      <c r="G36" s="28">
        <f t="shared" ref="G36:H36" si="16">G32+G26+G21+G16</f>
        <v>458665.91200000001</v>
      </c>
      <c r="H36" s="28">
        <f t="shared" si="16"/>
        <v>48838.728999999999</v>
      </c>
      <c r="I36" s="8" t="s">
        <v>23</v>
      </c>
    </row>
    <row r="37" spans="1:9" ht="19.350000000000001" customHeight="1">
      <c r="A37" s="36"/>
      <c r="B37" s="36"/>
      <c r="C37" s="36"/>
      <c r="D37" s="36"/>
      <c r="E37" s="20">
        <f t="shared" si="13"/>
        <v>220981.84</v>
      </c>
      <c r="F37" s="28">
        <f>F27</f>
        <v>220981.84</v>
      </c>
      <c r="G37" s="28"/>
      <c r="H37" s="28"/>
      <c r="I37" s="8" t="s">
        <v>31</v>
      </c>
    </row>
    <row r="38" spans="1:9" ht="22.9" customHeight="1">
      <c r="A38" s="36"/>
      <c r="B38" s="36"/>
      <c r="C38" s="36"/>
      <c r="D38" s="36"/>
      <c r="E38" s="20">
        <f t="shared" si="13"/>
        <v>6959585.3669999996</v>
      </c>
      <c r="F38" s="28">
        <f>F28+F22+F17</f>
        <v>18350.05</v>
      </c>
      <c r="G38" s="28">
        <f t="shared" ref="G38:H38" si="17">G28+G22+G17</f>
        <v>6344663.1329999994</v>
      </c>
      <c r="H38" s="28">
        <f t="shared" si="17"/>
        <v>596572.18400000001</v>
      </c>
      <c r="I38" s="8" t="s">
        <v>24</v>
      </c>
    </row>
    <row r="39" spans="1:9" ht="16.350000000000001" customHeight="1">
      <c r="A39" s="10"/>
      <c r="B39" s="10"/>
      <c r="C39" s="10"/>
      <c r="D39" s="10"/>
      <c r="E39" s="11"/>
      <c r="F39" s="12"/>
      <c r="G39" s="12"/>
      <c r="H39" s="12"/>
      <c r="I39" s="13"/>
    </row>
    <row r="40" spans="1:9" ht="14.1" customHeight="1">
      <c r="A40" s="37" t="s">
        <v>36</v>
      </c>
      <c r="B40" s="37"/>
      <c r="C40" s="37"/>
      <c r="D40" s="37"/>
      <c r="E40" s="37"/>
      <c r="F40" s="37"/>
      <c r="G40" s="37"/>
      <c r="H40" s="37"/>
      <c r="I40" s="37"/>
    </row>
    <row r="41" spans="1:9" ht="14.1" customHeight="1">
      <c r="A41" s="38"/>
      <c r="B41" s="38"/>
      <c r="C41" s="38"/>
      <c r="D41" s="38"/>
      <c r="E41" s="38"/>
      <c r="F41" s="38"/>
      <c r="G41" s="38"/>
      <c r="H41" s="38"/>
      <c r="I41" s="38"/>
    </row>
    <row r="42" spans="1:9" ht="17.850000000000001" customHeight="1">
      <c r="A42" s="34"/>
      <c r="B42" s="34"/>
      <c r="C42" s="34"/>
      <c r="D42" s="34"/>
      <c r="E42" s="34"/>
      <c r="F42" s="34"/>
      <c r="G42" s="34"/>
      <c r="H42" s="34"/>
      <c r="I42" s="34"/>
    </row>
    <row r="43" spans="1:9" ht="18.95" customHeight="1">
      <c r="A43" s="14"/>
      <c r="B43" s="14"/>
      <c r="C43" s="15"/>
      <c r="D43" s="15"/>
      <c r="E43" s="15"/>
      <c r="F43" s="16"/>
      <c r="G43" s="16"/>
      <c r="H43" s="17"/>
      <c r="I43" s="18"/>
    </row>
    <row r="44" spans="1:9" ht="13.15" customHeight="1">
      <c r="A44" s="14"/>
      <c r="B44" s="14"/>
      <c r="C44" s="15"/>
      <c r="D44" s="15"/>
      <c r="E44" s="15"/>
      <c r="F44" s="19"/>
      <c r="G44" s="19"/>
      <c r="H44" s="19"/>
      <c r="I44" s="18"/>
    </row>
    <row r="47" spans="1:9" ht="18.2" customHeight="1"/>
    <row r="48" spans="1:9" ht="18.75">
      <c r="I48" s="5"/>
    </row>
  </sheetData>
  <mergeCells count="33">
    <mergeCell ref="A42:I42"/>
    <mergeCell ref="A18:A22"/>
    <mergeCell ref="B18:B22"/>
    <mergeCell ref="C18:C22"/>
    <mergeCell ref="D18:D22"/>
    <mergeCell ref="A23:A28"/>
    <mergeCell ref="B23:B28"/>
    <mergeCell ref="C23:C28"/>
    <mergeCell ref="D23:D28"/>
    <mergeCell ref="A29:A32"/>
    <mergeCell ref="B29:B32"/>
    <mergeCell ref="C29:C32"/>
    <mergeCell ref="D29:D32"/>
    <mergeCell ref="A33:D38"/>
    <mergeCell ref="A40:I40"/>
    <mergeCell ref="A41:I41"/>
    <mergeCell ref="F9:H9"/>
    <mergeCell ref="I9:I11"/>
    <mergeCell ref="F10:H10"/>
    <mergeCell ref="A13:A17"/>
    <mergeCell ref="B13:B17"/>
    <mergeCell ref="C13:C17"/>
    <mergeCell ref="D13:D17"/>
    <mergeCell ref="A9:A11"/>
    <mergeCell ref="B9:B11"/>
    <mergeCell ref="C9:C11"/>
    <mergeCell ref="D9:D11"/>
    <mergeCell ref="E9:E11"/>
    <mergeCell ref="H2:I2"/>
    <mergeCell ref="H3:I3"/>
    <mergeCell ref="H4:I4"/>
    <mergeCell ref="H5:I5"/>
    <mergeCell ref="A7:I7"/>
  </mergeCells>
  <printOptions horizontalCentered="1"/>
  <pageMargins left="0.23622047244094491" right="0.31535433070866142" top="1.283464566929134" bottom="0.9838582677165354" header="0.88976377952755914" footer="0.59015748031496063"/>
  <pageSetup paperSize="9" scale="5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Мероприятия</vt:lpstr>
      <vt:lpstr>Мероприятия!Область_печати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Аксенов</dc:creator>
  <cp:lastModifiedBy>Маслова Диана Евгеньевна</cp:lastModifiedBy>
  <cp:revision>55</cp:revision>
  <cp:lastPrinted>2026-08-04T03:01:31Z</cp:lastPrinted>
  <dcterms:created xsi:type="dcterms:W3CDTF">2026-07-16T00:57:51Z</dcterms:created>
  <dcterms:modified xsi:type="dcterms:W3CDTF">2026-08-25T22:28:19Z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