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DE\Desktop\опубликовать\НПА\"/>
    </mc:Choice>
  </mc:AlternateContent>
  <bookViews>
    <workbookView xWindow="630" yWindow="570" windowWidth="27495" windowHeight="11700"/>
  </bookViews>
  <sheets>
    <sheet name="Sheet1" sheetId="1" r:id="rId1"/>
  </sheets>
  <definedNames>
    <definedName name="_xlnm.Print_Area" localSheetId="0">Sheet1!$A$1:$I$60</definedName>
  </definedNames>
  <calcPr calcId="162913" iterateDelta="1E-4"/>
</workbook>
</file>

<file path=xl/calcChain.xml><?xml version="1.0" encoding="utf-8"?>
<calcChain xmlns="http://schemas.openxmlformats.org/spreadsheetml/2006/main">
  <c r="F66" i="1" l="1"/>
  <c r="H66" i="1"/>
  <c r="G66" i="1"/>
  <c r="G36" i="1"/>
  <c r="G71" i="1" l="1"/>
  <c r="H71" i="1"/>
  <c r="F71" i="1"/>
  <c r="G70" i="1"/>
  <c r="H70" i="1"/>
  <c r="I70" i="1" s="1"/>
  <c r="F70" i="1"/>
  <c r="G69" i="1"/>
  <c r="H69" i="1"/>
  <c r="F69" i="1"/>
  <c r="G68" i="1"/>
  <c r="H68" i="1"/>
  <c r="F68" i="1"/>
  <c r="G65" i="1"/>
  <c r="H65" i="1"/>
  <c r="F65" i="1"/>
  <c r="G56" i="1"/>
  <c r="F55" i="1"/>
  <c r="E57" i="1"/>
  <c r="F51" i="1"/>
  <c r="F49" i="1" s="1"/>
  <c r="E49" i="1" s="1"/>
  <c r="E50" i="1"/>
  <c r="E52" i="1"/>
  <c r="G45" i="1"/>
  <c r="E46" i="1"/>
  <c r="E47" i="1"/>
  <c r="E43" i="1"/>
  <c r="G39" i="1"/>
  <c r="E40" i="1"/>
  <c r="E41" i="1"/>
  <c r="G58" i="1"/>
  <c r="G55" i="1" s="1"/>
  <c r="G35" i="1"/>
  <c r="F35" i="1"/>
  <c r="F54" i="1" s="1"/>
  <c r="G32" i="1"/>
  <c r="F32" i="1"/>
  <c r="E33" i="1"/>
  <c r="E18" i="1"/>
  <c r="E20" i="1"/>
  <c r="E22" i="1"/>
  <c r="E24" i="1"/>
  <c r="E26" i="1"/>
  <c r="E28" i="1"/>
  <c r="E30" i="1"/>
  <c r="E16" i="1"/>
  <c r="H67" i="1" l="1"/>
  <c r="I69" i="1"/>
  <c r="E32" i="1"/>
  <c r="F34" i="1"/>
  <c r="G34" i="1"/>
  <c r="I71" i="1"/>
  <c r="E51" i="1"/>
  <c r="F53" i="1"/>
  <c r="G54" i="1"/>
  <c r="E54" i="1" s="1"/>
  <c r="H64" i="1"/>
  <c r="H72" i="1" s="1"/>
  <c r="F67" i="1"/>
  <c r="F72" i="1" s="1"/>
  <c r="G67" i="1"/>
  <c r="I68" i="1"/>
  <c r="G64" i="1"/>
  <c r="I66" i="1"/>
  <c r="I65" i="1"/>
  <c r="E58" i="1"/>
  <c r="E56" i="1"/>
  <c r="E45" i="1"/>
  <c r="E39" i="1"/>
  <c r="E36" i="1"/>
  <c r="E35" i="1"/>
  <c r="G53" i="1" l="1"/>
  <c r="E53" i="1" s="1"/>
  <c r="E34" i="1"/>
  <c r="I67" i="1"/>
  <c r="G72" i="1"/>
  <c r="I72" i="1" s="1"/>
  <c r="I64" i="1"/>
  <c r="E55" i="1"/>
</calcChain>
</file>

<file path=xl/sharedStrings.xml><?xml version="1.0" encoding="utf-8"?>
<sst xmlns="http://schemas.openxmlformats.org/spreadsheetml/2006/main" count="121" uniqueCount="72">
  <si>
    <t>к постановлению мэрии</t>
  </si>
  <si>
    <t>города Магадана</t>
  </si>
  <si>
    <t>7. Система мероприятий Подпрограммы
«Обеспечение земельных участков коммунальной инфраструктурой в целях жилищного строительства в муниципальном образовании «Город Магадан»</t>
  </si>
  <si>
    <t>№ п/п</t>
  </si>
  <si>
    <t>Наименование мероприятия</t>
  </si>
  <si>
    <t>Срок реализации</t>
  </si>
  <si>
    <t>Исполнитель (получатель) денежных средств</t>
  </si>
  <si>
    <t>Потребность в финансовых средствах, тыс. руб.</t>
  </si>
  <si>
    <t>Источник финансирования</t>
  </si>
  <si>
    <t>в том числе по годам:</t>
  </si>
  <si>
    <t>Всего</t>
  </si>
  <si>
    <t>2025</t>
  </si>
  <si>
    <t>2026</t>
  </si>
  <si>
    <t>2027</t>
  </si>
  <si>
    <t>1. Основное мероприятие: информационно-аналитический комплекс мероприятий</t>
  </si>
  <si>
    <t>1.1.</t>
  </si>
  <si>
    <t>Анализ путей эффективного использования земельных участков, ранее занятых жилыми домами ветхого и аварийного жилищного фонда</t>
  </si>
  <si>
    <t>ДСАТЭК</t>
  </si>
  <si>
    <t>финансирование не требуется</t>
  </si>
  <si>
    <t>2. Основное мероприятие: обеспечение земельных участков коммунальной инфраструктурой в целях жилищного строительства</t>
  </si>
  <si>
    <t>2.1.</t>
  </si>
  <si>
    <t>Выполнение инженерных изысканий и проектирование инженерных сетей к комплексу индивидуальной застройки, предназначенной для граждан, имеющих трех и более детей, в микрорайоне Солнечный в городе Магадане</t>
  </si>
  <si>
    <t>2026 год</t>
  </si>
  <si>
    <t>внебюджетный источник</t>
  </si>
  <si>
    <t>2.2.</t>
  </si>
  <si>
    <t>Выполнение инженерных изысканий и проектирование наружных сетей тепловодоснабжения и водоотведения к земельным участкам под индивидуальное и малоэтажное строительство жилых домов в микрорайоне Нагаево в городе Магадане</t>
  </si>
  <si>
    <t>2.3.</t>
  </si>
  <si>
    <t>Технологическое присоединение к электрическим сетям многоквартирных жилых домов в районе Колымского шоссе</t>
  </si>
  <si>
    <t>2.4.</t>
  </si>
  <si>
    <t>Технологическое присоединение к электрическим сетям (строительство ТП) индивидуального жилищного строительства в районе Дукчинского шоссе</t>
  </si>
  <si>
    <t>2.5.</t>
  </si>
  <si>
    <t>Технологическое присоединение к электрическим сетям комплекса индивидуальной застройки, предназначенной для граждан, имеющих трех и более детей, в микрорайоне Солнечный в городе Магадане</t>
  </si>
  <si>
    <t>местный бюджет</t>
  </si>
  <si>
    <t>2.6.</t>
  </si>
  <si>
    <t>2.7.</t>
  </si>
  <si>
    <t>2.8.</t>
  </si>
  <si>
    <t>Технологическое присоединение к электрическим сетям комплекса индивидуальной застройки, предназначенной для граждан, имеющих трех и более детей, в районе ул. Берзина в городе Магадане</t>
  </si>
  <si>
    <t>2.9.</t>
  </si>
  <si>
    <t>Проектирование и строительство сетей теплоснабжения к комплексу индивидуальной застройки, предназначенной для граждан, имеющих трех и более детей, в районе улицы Берзина в городе Магадане</t>
  </si>
  <si>
    <t>Проектирование и строительство сетей водоснабжения и водоотведения к комплексу индивидуальной застройки, предназначенной для граждан, имеющих трех и более детей, в районе улицы Берзина в городе Магадане</t>
  </si>
  <si>
    <t>Обеспечение локальными объектами инженерной инфраструктуры (емкость накопительная канализационная, топливный котёл, водогрейный бойлер), включая их безвозмездную передачу, земельных участков, предоставленных в собственность гражданам, имеющих трёх и более детей</t>
  </si>
  <si>
    <t>2025-2026 годы</t>
  </si>
  <si>
    <t>ДЖКХиКИ</t>
  </si>
  <si>
    <t>Всего:</t>
  </si>
  <si>
    <t>Итого по разделу 2:</t>
  </si>
  <si>
    <t>3. Основное мероприятие: реализация концессионных соглашений в отношении создания и последующей эксплуатации объектов централизованной системы водоснабжения и водоотведения города Магадана</t>
  </si>
  <si>
    <t>3.1.</t>
  </si>
  <si>
    <t>Выплата платы концедента в рамках заключённых концессионных соглашений. (Создание и последующая эксплуатация  отдельных объектов централизованной системы  водоснабжения и водоотведения города Магадана)</t>
  </si>
  <si>
    <t>ДЖКХ и КИ</t>
  </si>
  <si>
    <t>областной бюджет</t>
  </si>
  <si>
    <t>4. Основное мероприятие: реализация концессионных соглашений в отношении создания и последующей эксплуатации отдельных объектов по передаче и распределению электрической энергии города Магадана</t>
  </si>
  <si>
    <t>4.1.</t>
  </si>
  <si>
    <t>5. Основное мероприятие: реализация концессионных соглашений в отношении создания и последующей эксплуатации отдельных объектов теплоснабжения города Магадана</t>
  </si>
  <si>
    <t>5.1.</t>
  </si>
  <si>
    <t>Выплата платы концедента в рамках заключённых концессионных соглашений. (Создание и последующая эксплуатация  объектов теплоснабжения города Магадана)</t>
  </si>
  <si>
    <t>568,799</t>
  </si>
  <si>
    <t>И3 Региональный проект модернизация коммунальной инфраструктуры</t>
  </si>
  <si>
    <t>ИЗ.1</t>
  </si>
  <si>
    <t>Модернизация коммунальной инфраструктуры. (Создание и последующая эксплуатация  объектов теплоснабжения города Магадана в рамках заключённого концессионного соглашения).</t>
  </si>
  <si>
    <t>2025 год</t>
  </si>
  <si>
    <t>иные источники:</t>
  </si>
  <si>
    <t>федеральный бюджет</t>
  </si>
  <si>
    <t>иные средства:</t>
  </si>
  <si>
    <t>____________</t>
  </si>
  <si>
    <t>МБ:</t>
  </si>
  <si>
    <t>ВБ:</t>
  </si>
  <si>
    <t>ОБ:</t>
  </si>
  <si>
    <t>ФБ:</t>
  </si>
  <si>
    <t>ПРИЛОЖЕНИЕ № 3</t>
  </si>
  <si>
    <t>Выплата платы концедента в рамках заключенных концессионных соглашений. (Создание и послеудющая эксплуатация объектов по передаче и распределению электрической энергии города Магадана)</t>
  </si>
  <si>
    <t>Всего по Подпрограмме:</t>
  </si>
  <si>
    <t>от 26.08.2026 г.  № 3728-пм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</si>
</sst>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;&quot;-&quot;#,##0.000"/>
    <numFmt numFmtId="165" formatCode="#,##0.000"/>
  </numFmts>
  <fonts count="2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rgb="FFCC0000"/>
      <name val="Arial"/>
      <family val="2"/>
      <charset val="204"/>
    </font>
    <font>
      <i/>
      <sz val="11"/>
      <color rgb="FF808080"/>
      <name val="Arial"/>
      <family val="2"/>
      <charset val="204"/>
    </font>
    <font>
      <sz val="11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u/>
      <sz val="11"/>
      <color rgb="FF0000EE"/>
      <name val="Arial"/>
      <family val="2"/>
      <charset val="204"/>
    </font>
    <font>
      <sz val="11"/>
      <color rgb="FF996600"/>
      <name val="Arial"/>
      <family val="2"/>
      <charset val="204"/>
    </font>
    <font>
      <sz val="11"/>
      <color rgb="FF333333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1"/>
      <charset val="204"/>
    </font>
    <font>
      <i/>
      <sz val="12"/>
      <color rgb="FF00000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70">
    <xf numFmtId="0" fontId="0" fillId="0" borderId="0" xfId="0"/>
    <xf numFmtId="0" fontId="14" fillId="0" borderId="0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0" xfId="0" applyFont="1" applyAlignment="1" applyProtection="1"/>
    <xf numFmtId="0" fontId="15" fillId="0" borderId="2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/>
    </xf>
    <xf numFmtId="49" fontId="15" fillId="0" borderId="2" xfId="0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/>
    <xf numFmtId="0" fontId="17" fillId="0" borderId="0" xfId="0" applyFont="1" applyAlignment="1" applyProtection="1">
      <alignment wrapText="1"/>
    </xf>
    <xf numFmtId="0" fontId="17" fillId="0" borderId="0" xfId="0" applyFont="1" applyAlignment="1" applyProtection="1"/>
    <xf numFmtId="0" fontId="15" fillId="0" borderId="0" xfId="0" applyFont="1" applyAlignment="1" applyProtection="1">
      <alignment wrapText="1"/>
    </xf>
    <xf numFmtId="165" fontId="15" fillId="0" borderId="2" xfId="0" applyNumberFormat="1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</xf>
    <xf numFmtId="165" fontId="14" fillId="0" borderId="2" xfId="0" applyNumberFormat="1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/>
    <xf numFmtId="0" fontId="14" fillId="0" borderId="0" xfId="0" applyFont="1" applyAlignment="1" applyProtection="1">
      <alignment horizontal="center" vertical="center"/>
    </xf>
    <xf numFmtId="165" fontId="14" fillId="0" borderId="0" xfId="0" applyNumberFormat="1" applyFont="1" applyAlignment="1" applyProtection="1">
      <alignment horizontal="center" vertical="center"/>
    </xf>
    <xf numFmtId="165" fontId="14" fillId="0" borderId="0" xfId="0" applyNumberFormat="1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165" fontId="18" fillId="0" borderId="0" xfId="0" applyNumberFormat="1" applyFont="1" applyAlignment="1" applyProtection="1">
      <alignment horizontal="center" vertical="center"/>
    </xf>
    <xf numFmtId="165" fontId="18" fillId="0" borderId="0" xfId="0" applyNumberFormat="1" applyFont="1" applyAlignment="1" applyProtection="1">
      <alignment horizontal="left"/>
    </xf>
    <xf numFmtId="0" fontId="15" fillId="0" borderId="0" xfId="0" applyFont="1" applyAlignment="1" applyProtection="1">
      <alignment horizontal="right"/>
    </xf>
    <xf numFmtId="165" fontId="15" fillId="0" borderId="0" xfId="0" applyNumberFormat="1" applyFont="1" applyAlignment="1" applyProtection="1">
      <alignment horizontal="center" vertical="center"/>
    </xf>
    <xf numFmtId="165" fontId="15" fillId="0" borderId="0" xfId="0" applyNumberFormat="1" applyFont="1" applyAlignment="1" applyProtection="1">
      <alignment horizontal="left"/>
    </xf>
    <xf numFmtId="164" fontId="14" fillId="9" borderId="2" xfId="0" applyNumberFormat="1" applyFont="1" applyFill="1" applyBorder="1" applyAlignment="1" applyProtection="1">
      <alignment horizontal="center" vertical="center" wrapText="1"/>
    </xf>
    <xf numFmtId="164" fontId="15" fillId="9" borderId="2" xfId="0" applyNumberFormat="1" applyFont="1" applyFill="1" applyBorder="1" applyAlignment="1" applyProtection="1">
      <alignment horizontal="center" vertical="center"/>
    </xf>
    <xf numFmtId="0" fontId="14" fillId="9" borderId="2" xfId="0" applyFont="1" applyFill="1" applyBorder="1" applyAlignment="1" applyProtection="1">
      <alignment horizontal="left" vertical="center" wrapText="1"/>
    </xf>
    <xf numFmtId="164" fontId="14" fillId="9" borderId="2" xfId="0" applyNumberFormat="1" applyFont="1" applyFill="1" applyBorder="1" applyAlignment="1" applyProtection="1">
      <alignment horizontal="center" vertical="center"/>
    </xf>
    <xf numFmtId="165" fontId="14" fillId="9" borderId="2" xfId="0" applyNumberFormat="1" applyFont="1" applyFill="1" applyBorder="1" applyAlignment="1" applyProtection="1">
      <alignment horizontal="center" vertical="center" wrapText="1"/>
    </xf>
    <xf numFmtId="165" fontId="14" fillId="9" borderId="2" xfId="0" applyNumberFormat="1" applyFont="1" applyFill="1" applyBorder="1" applyAlignment="1" applyProtection="1">
      <alignment horizontal="center" vertical="center"/>
    </xf>
    <xf numFmtId="165" fontId="15" fillId="9" borderId="2" xfId="0" applyNumberFormat="1" applyFont="1" applyFill="1" applyBorder="1" applyAlignment="1" applyProtection="1">
      <alignment horizontal="center" vertical="center"/>
    </xf>
    <xf numFmtId="0" fontId="15" fillId="9" borderId="2" xfId="0" applyFont="1" applyFill="1" applyBorder="1" applyAlignment="1" applyProtection="1">
      <alignment horizontal="left" vertical="center"/>
    </xf>
    <xf numFmtId="0" fontId="15" fillId="9" borderId="2" xfId="0" applyFont="1" applyFill="1" applyBorder="1" applyAlignment="1" applyProtection="1">
      <alignment horizontal="left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right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/>
    <xf numFmtId="49" fontId="14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49" fontId="14" fillId="9" borderId="2" xfId="0" applyNumberFormat="1" applyFont="1" applyFill="1" applyBorder="1" applyAlignment="1" applyProtection="1">
      <alignment horizontal="center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left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49" fontId="14" fillId="9" borderId="2" xfId="0" applyNumberFormat="1" applyFont="1" applyFill="1" applyBorder="1" applyAlignment="1" applyProtection="1">
      <alignment horizontal="right" vertical="center" wrapText="1"/>
    </xf>
    <xf numFmtId="165" fontId="14" fillId="9" borderId="2" xfId="0" applyNumberFormat="1" applyFont="1" applyFill="1" applyBorder="1" applyAlignment="1" applyProtection="1">
      <alignment horizontal="center" vertical="center" wrapText="1"/>
    </xf>
    <xf numFmtId="0" fontId="0" fillId="9" borderId="2" xfId="0" applyFill="1" applyBorder="1"/>
    <xf numFmtId="165" fontId="14" fillId="9" borderId="2" xfId="0" applyNumberFormat="1" applyFont="1" applyFill="1" applyBorder="1" applyAlignment="1" applyProtection="1">
      <alignment horizontal="center" vertical="center"/>
    </xf>
    <xf numFmtId="0" fontId="14" fillId="9" borderId="2" xfId="0" applyFont="1" applyFill="1" applyBorder="1" applyAlignment="1" applyProtection="1">
      <alignment horizontal="left" vertical="center" wrapText="1"/>
    </xf>
    <xf numFmtId="164" fontId="14" fillId="9" borderId="2" xfId="0" applyNumberFormat="1" applyFont="1" applyFill="1" applyBorder="1" applyAlignment="1" applyProtection="1">
      <alignment horizontal="center" vertical="center" wrapText="1"/>
    </xf>
    <xf numFmtId="164" fontId="15" fillId="9" borderId="2" xfId="0" applyNumberFormat="1" applyFont="1" applyFill="1" applyBorder="1" applyAlignment="1" applyProtection="1">
      <alignment horizontal="center" vertical="center"/>
    </xf>
    <xf numFmtId="165" fontId="15" fillId="9" borderId="2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 wrapText="1"/>
    </xf>
    <xf numFmtId="164" fontId="14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165" fontId="15" fillId="0" borderId="2" xfId="0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view="pageBreakPreview" zoomScale="60" zoomScaleNormal="80" workbookViewId="0">
      <selection activeCell="E9" sqref="E9:H9"/>
    </sheetView>
  </sheetViews>
  <sheetFormatPr defaultRowHeight="15.75"/>
  <cols>
    <col min="1" max="1" width="5.25" style="11" customWidth="1"/>
    <col min="2" max="2" width="60.25" style="3" customWidth="1"/>
    <col min="3" max="3" width="11.375" style="3" customWidth="1"/>
    <col min="4" max="4" width="13.375" style="3" customWidth="1"/>
    <col min="5" max="5" width="17.125" style="3" customWidth="1"/>
    <col min="6" max="6" width="18.625" style="3" customWidth="1"/>
    <col min="7" max="7" width="17.25" style="3" customWidth="1"/>
    <col min="8" max="8" width="15.875" style="3" customWidth="1"/>
    <col min="9" max="9" width="38.75" style="3" customWidth="1"/>
    <col min="10" max="10" width="42.75" style="3" customWidth="1"/>
    <col min="11" max="11" width="18.5" style="3" customWidth="1"/>
    <col min="12" max="16" width="11.75" style="3" customWidth="1"/>
    <col min="17" max="17" width="28.875" style="3" customWidth="1"/>
    <col min="18" max="64" width="11.75" style="3" customWidth="1"/>
  </cols>
  <sheetData>
    <row r="1" spans="1:17" ht="22.35" customHeight="1">
      <c r="A1" s="1"/>
      <c r="B1" s="2"/>
      <c r="C1" s="2"/>
      <c r="D1" s="2"/>
      <c r="E1" s="2"/>
      <c r="F1" s="2"/>
      <c r="G1" s="2"/>
      <c r="H1" s="2"/>
      <c r="I1" s="2"/>
    </row>
    <row r="2" spans="1:17" ht="22.9" customHeight="1">
      <c r="A2" s="1"/>
      <c r="B2" s="2"/>
      <c r="C2" s="2"/>
      <c r="D2" s="2"/>
      <c r="E2" s="2"/>
      <c r="F2" s="2"/>
      <c r="G2" s="2"/>
      <c r="H2" s="68" t="s">
        <v>68</v>
      </c>
      <c r="I2" s="68"/>
    </row>
    <row r="3" spans="1:17" ht="18.399999999999999" customHeight="1">
      <c r="A3" s="1"/>
      <c r="B3" s="2"/>
      <c r="C3" s="2"/>
      <c r="D3" s="2"/>
      <c r="E3" s="2"/>
      <c r="F3" s="2"/>
      <c r="G3" s="2"/>
      <c r="H3" s="68" t="s">
        <v>0</v>
      </c>
      <c r="I3" s="68"/>
    </row>
    <row r="4" spans="1:17" ht="15" customHeight="1">
      <c r="A4" s="1"/>
      <c r="B4" s="2"/>
      <c r="C4" s="2"/>
      <c r="D4" s="2"/>
      <c r="E4" s="2"/>
      <c r="F4" s="2"/>
      <c r="G4" s="2"/>
      <c r="H4" s="68" t="s">
        <v>1</v>
      </c>
      <c r="I4" s="68"/>
    </row>
    <row r="5" spans="1:17" ht="25.35" customHeight="1">
      <c r="A5" s="1"/>
      <c r="B5" s="2"/>
      <c r="C5" s="2"/>
      <c r="D5" s="2"/>
      <c r="E5" s="2"/>
      <c r="F5" s="2"/>
      <c r="G5" s="2"/>
      <c r="H5" s="68" t="s">
        <v>71</v>
      </c>
      <c r="I5" s="68"/>
    </row>
    <row r="6" spans="1:17" ht="19.5" customHeight="1">
      <c r="A6" s="1"/>
      <c r="B6" s="2"/>
      <c r="C6" s="2"/>
      <c r="D6" s="2"/>
      <c r="E6" s="2"/>
      <c r="F6" s="2"/>
      <c r="G6" s="2"/>
      <c r="H6" s="2"/>
      <c r="I6" s="2"/>
    </row>
    <row r="7" spans="1:17" ht="34.9" customHeight="1">
      <c r="A7" s="69" t="s">
        <v>2</v>
      </c>
      <c r="B7" s="69"/>
      <c r="C7" s="69"/>
      <c r="D7" s="69"/>
      <c r="E7" s="69"/>
      <c r="F7" s="69"/>
      <c r="G7" s="69"/>
      <c r="H7" s="69"/>
      <c r="I7" s="69"/>
    </row>
    <row r="8" spans="1:17" ht="21" customHeight="1">
      <c r="A8" s="45"/>
      <c r="B8" s="45"/>
      <c r="C8" s="45"/>
      <c r="D8" s="45"/>
      <c r="E8" s="45"/>
      <c r="F8" s="45"/>
      <c r="G8" s="45"/>
      <c r="H8" s="45"/>
      <c r="I8" s="45"/>
    </row>
    <row r="9" spans="1:17" ht="15.75" customHeight="1">
      <c r="A9" s="49" t="s">
        <v>3</v>
      </c>
      <c r="B9" s="49" t="s">
        <v>4</v>
      </c>
      <c r="C9" s="49" t="s">
        <v>5</v>
      </c>
      <c r="D9" s="49" t="s">
        <v>6</v>
      </c>
      <c r="E9" s="49" t="s">
        <v>7</v>
      </c>
      <c r="F9" s="49"/>
      <c r="G9" s="49"/>
      <c r="H9" s="49"/>
      <c r="I9" s="49" t="s">
        <v>8</v>
      </c>
    </row>
    <row r="10" spans="1:17" ht="22.9" customHeight="1">
      <c r="A10" s="49"/>
      <c r="B10" s="49"/>
      <c r="C10" s="49"/>
      <c r="D10" s="49"/>
      <c r="E10" s="67" t="s">
        <v>9</v>
      </c>
      <c r="F10" s="67"/>
      <c r="G10" s="67"/>
      <c r="H10" s="67"/>
      <c r="I10" s="49"/>
    </row>
    <row r="11" spans="1:17" ht="26.45" customHeight="1">
      <c r="A11" s="49"/>
      <c r="B11" s="49"/>
      <c r="C11" s="49"/>
      <c r="D11" s="49"/>
      <c r="E11" s="5" t="s">
        <v>10</v>
      </c>
      <c r="F11" s="5" t="s">
        <v>11</v>
      </c>
      <c r="G11" s="5" t="s">
        <v>12</v>
      </c>
      <c r="H11" s="5" t="s">
        <v>13</v>
      </c>
      <c r="I11" s="49"/>
    </row>
    <row r="12" spans="1:17" ht="18" customHeight="1">
      <c r="A12" s="4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</row>
    <row r="13" spans="1:17" ht="26.1" customHeight="1">
      <c r="A13" s="46" t="s">
        <v>14</v>
      </c>
      <c r="B13" s="46"/>
      <c r="C13" s="46"/>
      <c r="D13" s="46"/>
      <c r="E13" s="46"/>
      <c r="F13" s="46"/>
      <c r="G13" s="46"/>
      <c r="H13" s="46"/>
      <c r="I13" s="46"/>
    </row>
    <row r="14" spans="1:17" ht="51.4" customHeight="1">
      <c r="A14" s="6" t="s">
        <v>15</v>
      </c>
      <c r="B14" s="7" t="s">
        <v>16</v>
      </c>
      <c r="C14" s="42" t="s">
        <v>41</v>
      </c>
      <c r="D14" s="4" t="s">
        <v>17</v>
      </c>
      <c r="E14" s="8"/>
      <c r="F14" s="8"/>
      <c r="G14" s="8"/>
      <c r="H14" s="8"/>
      <c r="I14" s="7" t="s">
        <v>18</v>
      </c>
    </row>
    <row r="15" spans="1:17" ht="46.7" customHeight="1">
      <c r="A15" s="62" t="s">
        <v>19</v>
      </c>
      <c r="B15" s="62"/>
      <c r="C15" s="62"/>
      <c r="D15" s="62"/>
      <c r="E15" s="62"/>
      <c r="F15" s="62"/>
      <c r="G15" s="62"/>
      <c r="H15" s="62"/>
      <c r="I15" s="62"/>
      <c r="J15" s="9"/>
      <c r="K15" s="10"/>
      <c r="L15" s="10"/>
      <c r="M15" s="10"/>
      <c r="N15" s="10"/>
      <c r="O15" s="10"/>
      <c r="P15" s="10"/>
      <c r="Q15" s="11"/>
    </row>
    <row r="16" spans="1:17" ht="27" customHeight="1">
      <c r="A16" s="47" t="s">
        <v>20</v>
      </c>
      <c r="B16" s="48" t="s">
        <v>21</v>
      </c>
      <c r="C16" s="49" t="s">
        <v>22</v>
      </c>
      <c r="D16" s="49" t="s">
        <v>17</v>
      </c>
      <c r="E16" s="63">
        <f>F16+G16+H16</f>
        <v>7674.1989999999996</v>
      </c>
      <c r="F16" s="64"/>
      <c r="G16" s="65">
        <v>7674.1989999999996</v>
      </c>
      <c r="H16" s="64"/>
      <c r="I16" s="66" t="s">
        <v>23</v>
      </c>
      <c r="J16" s="45"/>
    </row>
    <row r="17" spans="1:12" ht="45.75" customHeight="1">
      <c r="A17" s="47"/>
      <c r="B17" s="48"/>
      <c r="C17" s="49"/>
      <c r="D17" s="49"/>
      <c r="E17" s="63"/>
      <c r="F17" s="64"/>
      <c r="G17" s="65"/>
      <c r="H17" s="64"/>
      <c r="I17" s="66"/>
      <c r="J17" s="45"/>
    </row>
    <row r="18" spans="1:12" ht="35.450000000000003" customHeight="1">
      <c r="A18" s="51" t="s">
        <v>24</v>
      </c>
      <c r="B18" s="52" t="s">
        <v>25</v>
      </c>
      <c r="C18" s="53" t="s">
        <v>22</v>
      </c>
      <c r="D18" s="53" t="s">
        <v>17</v>
      </c>
      <c r="E18" s="59">
        <f t="shared" ref="E18" si="0">F18+G18+H18</f>
        <v>8816.5920000000006</v>
      </c>
      <c r="F18" s="56"/>
      <c r="G18" s="61">
        <v>8816.5920000000006</v>
      </c>
      <c r="H18" s="56"/>
      <c r="I18" s="58" t="s">
        <v>23</v>
      </c>
      <c r="J18" s="45"/>
    </row>
    <row r="19" spans="1:12" ht="39" customHeight="1">
      <c r="A19" s="51"/>
      <c r="B19" s="52"/>
      <c r="C19" s="53"/>
      <c r="D19" s="53"/>
      <c r="E19" s="59"/>
      <c r="F19" s="56"/>
      <c r="G19" s="61"/>
      <c r="H19" s="56"/>
      <c r="I19" s="58"/>
      <c r="J19" s="45"/>
    </row>
    <row r="20" spans="1:12" ht="22.35" customHeight="1">
      <c r="A20" s="51" t="s">
        <v>26</v>
      </c>
      <c r="B20" s="52" t="s">
        <v>27</v>
      </c>
      <c r="C20" s="53" t="s">
        <v>22</v>
      </c>
      <c r="D20" s="53" t="s">
        <v>17</v>
      </c>
      <c r="E20" s="59">
        <f t="shared" ref="E20" si="1">F20+G20+H20</f>
        <v>33851.807999999997</v>
      </c>
      <c r="F20" s="56"/>
      <c r="G20" s="60">
        <v>33851.807999999997</v>
      </c>
      <c r="H20" s="56"/>
      <c r="I20" s="58" t="s">
        <v>23</v>
      </c>
    </row>
    <row r="21" spans="1:12" ht="27.75" customHeight="1">
      <c r="A21" s="51"/>
      <c r="B21" s="52"/>
      <c r="C21" s="53"/>
      <c r="D21" s="53"/>
      <c r="E21" s="59"/>
      <c r="F21" s="56"/>
      <c r="G21" s="60"/>
      <c r="H21" s="56"/>
      <c r="I21" s="58"/>
    </row>
    <row r="22" spans="1:12" ht="25.15" customHeight="1">
      <c r="A22" s="51" t="s">
        <v>28</v>
      </c>
      <c r="B22" s="52" t="s">
        <v>29</v>
      </c>
      <c r="C22" s="53" t="s">
        <v>22</v>
      </c>
      <c r="D22" s="53" t="s">
        <v>17</v>
      </c>
      <c r="E22" s="59">
        <f t="shared" ref="E22" si="2">F22+G22+H22</f>
        <v>28967.35</v>
      </c>
      <c r="F22" s="56"/>
      <c r="G22" s="60">
        <v>28967.35</v>
      </c>
      <c r="H22" s="61"/>
      <c r="I22" s="58" t="s">
        <v>23</v>
      </c>
      <c r="J22" s="45"/>
    </row>
    <row r="23" spans="1:12" ht="36.950000000000003" customHeight="1">
      <c r="A23" s="51"/>
      <c r="B23" s="52"/>
      <c r="C23" s="53"/>
      <c r="D23" s="53"/>
      <c r="E23" s="59"/>
      <c r="F23" s="56"/>
      <c r="G23" s="60"/>
      <c r="H23" s="61"/>
      <c r="I23" s="58"/>
      <c r="J23" s="45"/>
    </row>
    <row r="24" spans="1:12" ht="60" customHeight="1">
      <c r="A24" s="51" t="s">
        <v>30</v>
      </c>
      <c r="B24" s="52" t="s">
        <v>31</v>
      </c>
      <c r="C24" s="53" t="s">
        <v>22</v>
      </c>
      <c r="D24" s="53" t="s">
        <v>17</v>
      </c>
      <c r="E24" s="59">
        <f t="shared" ref="E24" si="3">F24+G24+H24</f>
        <v>1023.553</v>
      </c>
      <c r="F24" s="56"/>
      <c r="G24" s="60">
        <v>1023.553</v>
      </c>
      <c r="H24" s="56"/>
      <c r="I24" s="58" t="s">
        <v>32</v>
      </c>
      <c r="J24" s="15"/>
      <c r="K24" s="16"/>
    </row>
    <row r="25" spans="1:12" ht="9.4" hidden="1" customHeight="1">
      <c r="A25" s="51"/>
      <c r="B25" s="52"/>
      <c r="C25" s="53"/>
      <c r="D25" s="53"/>
      <c r="E25" s="59"/>
      <c r="F25" s="56"/>
      <c r="G25" s="60"/>
      <c r="H25" s="56"/>
      <c r="I25" s="58"/>
    </row>
    <row r="26" spans="1:12" ht="27" customHeight="1">
      <c r="A26" s="51" t="s">
        <v>33</v>
      </c>
      <c r="B26" s="52" t="s">
        <v>36</v>
      </c>
      <c r="C26" s="53" t="s">
        <v>22</v>
      </c>
      <c r="D26" s="53" t="s">
        <v>17</v>
      </c>
      <c r="E26" s="59">
        <f t="shared" ref="E26" si="4">F26+G26+H26</f>
        <v>6491.61</v>
      </c>
      <c r="F26" s="56"/>
      <c r="G26" s="60">
        <v>6491.61</v>
      </c>
      <c r="H26" s="56"/>
      <c r="I26" s="58" t="s">
        <v>23</v>
      </c>
      <c r="J26" s="45"/>
    </row>
    <row r="27" spans="1:12" ht="38.1" customHeight="1">
      <c r="A27" s="51"/>
      <c r="B27" s="52"/>
      <c r="C27" s="53"/>
      <c r="D27" s="53"/>
      <c r="E27" s="59"/>
      <c r="F27" s="56"/>
      <c r="G27" s="60"/>
      <c r="H27" s="56"/>
      <c r="I27" s="58"/>
      <c r="J27" s="45"/>
    </row>
    <row r="28" spans="1:12" ht="17.649999999999999" customHeight="1">
      <c r="A28" s="51" t="s">
        <v>34</v>
      </c>
      <c r="B28" s="52" t="s">
        <v>38</v>
      </c>
      <c r="C28" s="53" t="s">
        <v>22</v>
      </c>
      <c r="D28" s="53" t="s">
        <v>17</v>
      </c>
      <c r="E28" s="59">
        <f t="shared" ref="E28" si="5">F28+G28+H28</f>
        <v>510581.76699999999</v>
      </c>
      <c r="F28" s="56"/>
      <c r="G28" s="60">
        <v>510581.76699999999</v>
      </c>
      <c r="H28" s="60"/>
      <c r="I28" s="58" t="s">
        <v>23</v>
      </c>
      <c r="J28" s="45"/>
    </row>
    <row r="29" spans="1:12" ht="51.4" customHeight="1">
      <c r="A29" s="51"/>
      <c r="B29" s="52"/>
      <c r="C29" s="53"/>
      <c r="D29" s="53"/>
      <c r="E29" s="59"/>
      <c r="F29" s="56"/>
      <c r="G29" s="60"/>
      <c r="H29" s="60"/>
      <c r="I29" s="58"/>
      <c r="J29" s="45"/>
    </row>
    <row r="30" spans="1:12" ht="27.95" customHeight="1">
      <c r="A30" s="51" t="s">
        <v>35</v>
      </c>
      <c r="B30" s="52" t="s">
        <v>39</v>
      </c>
      <c r="C30" s="53" t="s">
        <v>22</v>
      </c>
      <c r="D30" s="53" t="s">
        <v>17</v>
      </c>
      <c r="E30" s="59">
        <f t="shared" ref="E30" si="6">F30+G30+H30</f>
        <v>435076.43800000002</v>
      </c>
      <c r="F30" s="56"/>
      <c r="G30" s="60">
        <v>435076.43800000002</v>
      </c>
      <c r="H30" s="60"/>
      <c r="I30" s="58" t="s">
        <v>23</v>
      </c>
      <c r="J30" s="45"/>
    </row>
    <row r="31" spans="1:12" ht="36.6" customHeight="1">
      <c r="A31" s="51"/>
      <c r="B31" s="52"/>
      <c r="C31" s="53"/>
      <c r="D31" s="53"/>
      <c r="E31" s="59"/>
      <c r="F31" s="56"/>
      <c r="G31" s="60"/>
      <c r="H31" s="60"/>
      <c r="I31" s="58"/>
      <c r="J31" s="45"/>
    </row>
    <row r="32" spans="1:12" ht="29.85" customHeight="1">
      <c r="A32" s="51" t="s">
        <v>37</v>
      </c>
      <c r="B32" s="52" t="s">
        <v>40</v>
      </c>
      <c r="C32" s="53" t="s">
        <v>41</v>
      </c>
      <c r="D32" s="53" t="s">
        <v>42</v>
      </c>
      <c r="E32" s="31">
        <f>F32+G32+H32</f>
        <v>1401.87</v>
      </c>
      <c r="F32" s="32">
        <f>F33</f>
        <v>803.37</v>
      </c>
      <c r="G32" s="32">
        <f>G33</f>
        <v>598.5</v>
      </c>
      <c r="H32" s="32"/>
      <c r="I32" s="33" t="s">
        <v>43</v>
      </c>
      <c r="J32" s="45"/>
      <c r="K32" s="45"/>
      <c r="L32" s="45"/>
    </row>
    <row r="33" spans="1:12" ht="46.35" customHeight="1">
      <c r="A33" s="51"/>
      <c r="B33" s="52"/>
      <c r="C33" s="53"/>
      <c r="D33" s="53"/>
      <c r="E33" s="31">
        <f>F33+G33+H33</f>
        <v>1401.87</v>
      </c>
      <c r="F33" s="32">
        <v>803.37</v>
      </c>
      <c r="G33" s="32">
        <v>598.5</v>
      </c>
      <c r="H33" s="32"/>
      <c r="I33" s="33" t="s">
        <v>32</v>
      </c>
      <c r="J33" s="45"/>
      <c r="K33" s="45"/>
      <c r="L33" s="45"/>
    </row>
    <row r="34" spans="1:12" ht="30.75" customHeight="1">
      <c r="A34" s="54" t="s">
        <v>44</v>
      </c>
      <c r="B34" s="54"/>
      <c r="C34" s="54"/>
      <c r="D34" s="54"/>
      <c r="E34" s="31">
        <f>F34+G34+H34</f>
        <v>1033885.1869999999</v>
      </c>
      <c r="F34" s="34">
        <f>F35+F36</f>
        <v>803.37</v>
      </c>
      <c r="G34" s="34">
        <f t="shared" ref="G34" si="7">G35+G36</f>
        <v>1033081.8169999999</v>
      </c>
      <c r="H34" s="34"/>
      <c r="I34" s="33" t="s">
        <v>43</v>
      </c>
    </row>
    <row r="35" spans="1:12" ht="25.15" customHeight="1">
      <c r="A35" s="54"/>
      <c r="B35" s="54"/>
      <c r="C35" s="54"/>
      <c r="D35" s="54"/>
      <c r="E35" s="31">
        <f>F35+G35+H35</f>
        <v>2425.4229999999998</v>
      </c>
      <c r="F35" s="34">
        <f>F33+F24</f>
        <v>803.37</v>
      </c>
      <c r="G35" s="34">
        <f>G33+G24</f>
        <v>1622.0529999999999</v>
      </c>
      <c r="H35" s="34"/>
      <c r="I35" s="33" t="s">
        <v>32</v>
      </c>
    </row>
    <row r="36" spans="1:12" ht="15.75" customHeight="1">
      <c r="A36" s="54"/>
      <c r="B36" s="54"/>
      <c r="C36" s="54"/>
      <c r="D36" s="54"/>
      <c r="E36" s="55">
        <f>F36+G36+H36</f>
        <v>1031459.764</v>
      </c>
      <c r="F36" s="56"/>
      <c r="G36" s="57">
        <f>G30+G28+G26+G22+G20+G18+G16</f>
        <v>1031459.764</v>
      </c>
      <c r="H36" s="57"/>
      <c r="I36" s="58" t="s">
        <v>23</v>
      </c>
    </row>
    <row r="37" spans="1:12" ht="12.6" customHeight="1">
      <c r="A37" s="54"/>
      <c r="B37" s="54"/>
      <c r="C37" s="54"/>
      <c r="D37" s="54"/>
      <c r="E37" s="55"/>
      <c r="F37" s="56"/>
      <c r="G37" s="57"/>
      <c r="H37" s="57"/>
      <c r="I37" s="58"/>
    </row>
    <row r="38" spans="1:12" ht="50.45" customHeight="1">
      <c r="A38" s="50" t="s">
        <v>45</v>
      </c>
      <c r="B38" s="50"/>
      <c r="C38" s="50"/>
      <c r="D38" s="50"/>
      <c r="E38" s="50"/>
      <c r="F38" s="50"/>
      <c r="G38" s="50"/>
      <c r="H38" s="50"/>
      <c r="I38" s="50"/>
    </row>
    <row r="39" spans="1:12" ht="29.85" customHeight="1">
      <c r="A39" s="51" t="s">
        <v>46</v>
      </c>
      <c r="B39" s="52" t="s">
        <v>47</v>
      </c>
      <c r="C39" s="53" t="s">
        <v>22</v>
      </c>
      <c r="D39" s="53" t="s">
        <v>48</v>
      </c>
      <c r="E39" s="35">
        <f>F39+G39+H39</f>
        <v>205660.94500000001</v>
      </c>
      <c r="F39" s="36"/>
      <c r="G39" s="36">
        <f>G40+G41</f>
        <v>205660.94500000001</v>
      </c>
      <c r="H39" s="36"/>
      <c r="I39" s="33" t="s">
        <v>43</v>
      </c>
      <c r="J39" s="45"/>
      <c r="K39" s="45"/>
      <c r="L39" s="45"/>
    </row>
    <row r="40" spans="1:12" ht="30.6" customHeight="1">
      <c r="A40" s="51"/>
      <c r="B40" s="52"/>
      <c r="C40" s="53"/>
      <c r="D40" s="53"/>
      <c r="E40" s="35">
        <f t="shared" ref="E40:E41" si="8">F40+G40+H40</f>
        <v>2056.6089999999999</v>
      </c>
      <c r="F40" s="37"/>
      <c r="G40" s="37">
        <v>2056.6089999999999</v>
      </c>
      <c r="H40" s="37"/>
      <c r="I40" s="38" t="s">
        <v>32</v>
      </c>
      <c r="J40" s="45"/>
      <c r="K40" s="45"/>
      <c r="L40" s="45"/>
    </row>
    <row r="41" spans="1:12" ht="29.85" customHeight="1">
      <c r="A41" s="51"/>
      <c r="B41" s="52"/>
      <c r="C41" s="53"/>
      <c r="D41" s="53"/>
      <c r="E41" s="35">
        <f t="shared" si="8"/>
        <v>203604.33600000001</v>
      </c>
      <c r="F41" s="37"/>
      <c r="G41" s="37">
        <v>203604.33600000001</v>
      </c>
      <c r="H41" s="37"/>
      <c r="I41" s="39" t="s">
        <v>49</v>
      </c>
      <c r="J41" s="45"/>
      <c r="K41" s="45"/>
      <c r="L41" s="45"/>
    </row>
    <row r="42" spans="1:12" ht="39.200000000000003" customHeight="1">
      <c r="A42" s="50" t="s">
        <v>50</v>
      </c>
      <c r="B42" s="50"/>
      <c r="C42" s="50"/>
      <c r="D42" s="50"/>
      <c r="E42" s="50"/>
      <c r="F42" s="50"/>
      <c r="G42" s="50"/>
      <c r="H42" s="50"/>
      <c r="I42" s="50"/>
    </row>
    <row r="43" spans="1:12" ht="60" customHeight="1">
      <c r="A43" s="40" t="s">
        <v>51</v>
      </c>
      <c r="B43" s="39" t="s">
        <v>69</v>
      </c>
      <c r="C43" s="41" t="s">
        <v>22</v>
      </c>
      <c r="D43" s="41" t="s">
        <v>48</v>
      </c>
      <c r="E43" s="35">
        <f>F43+G43+H43</f>
        <v>529974.36399999994</v>
      </c>
      <c r="F43" s="36"/>
      <c r="G43" s="36">
        <v>529974.36399999994</v>
      </c>
      <c r="H43" s="36"/>
      <c r="I43" s="33" t="s">
        <v>23</v>
      </c>
      <c r="J43" s="14"/>
    </row>
    <row r="44" spans="1:12" ht="39.75" customHeight="1">
      <c r="A44" s="50" t="s">
        <v>52</v>
      </c>
      <c r="B44" s="50"/>
      <c r="C44" s="50"/>
      <c r="D44" s="50"/>
      <c r="E44" s="50"/>
      <c r="F44" s="50"/>
      <c r="G44" s="50"/>
      <c r="H44" s="50"/>
      <c r="I44" s="50"/>
    </row>
    <row r="45" spans="1:12" ht="23.25" customHeight="1">
      <c r="A45" s="51" t="s">
        <v>53</v>
      </c>
      <c r="B45" s="52" t="s">
        <v>54</v>
      </c>
      <c r="C45" s="53" t="s">
        <v>22</v>
      </c>
      <c r="D45" s="53" t="s">
        <v>48</v>
      </c>
      <c r="E45" s="35">
        <f>F45+G45+H45</f>
        <v>56879.853999999999</v>
      </c>
      <c r="F45" s="36"/>
      <c r="G45" s="36">
        <f>G46+G47</f>
        <v>56879.853999999999</v>
      </c>
      <c r="H45" s="36"/>
      <c r="I45" s="33" t="s">
        <v>43</v>
      </c>
      <c r="J45" s="45"/>
      <c r="K45" s="45"/>
      <c r="L45" s="45"/>
    </row>
    <row r="46" spans="1:12" ht="21.4" customHeight="1">
      <c r="A46" s="51"/>
      <c r="B46" s="52"/>
      <c r="C46" s="53"/>
      <c r="D46" s="53"/>
      <c r="E46" s="35">
        <f t="shared" ref="E46:E47" si="9">F46+G46+H46</f>
        <v>568.79899999999998</v>
      </c>
      <c r="F46" s="37"/>
      <c r="G46" s="37" t="s">
        <v>55</v>
      </c>
      <c r="H46" s="37"/>
      <c r="I46" s="38" t="s">
        <v>32</v>
      </c>
      <c r="J46" s="45"/>
      <c r="K46" s="45"/>
      <c r="L46" s="45"/>
    </row>
    <row r="47" spans="1:12" ht="28.7" customHeight="1">
      <c r="A47" s="51"/>
      <c r="B47" s="52"/>
      <c r="C47" s="53"/>
      <c r="D47" s="53"/>
      <c r="E47" s="35">
        <f t="shared" si="9"/>
        <v>56311.055</v>
      </c>
      <c r="F47" s="37"/>
      <c r="G47" s="37">
        <v>56311.055</v>
      </c>
      <c r="H47" s="37"/>
      <c r="I47" s="39" t="s">
        <v>49</v>
      </c>
      <c r="J47" s="45"/>
      <c r="K47" s="45"/>
      <c r="L47" s="45"/>
    </row>
    <row r="48" spans="1:12" ht="29.1" customHeight="1">
      <c r="A48" s="46" t="s">
        <v>56</v>
      </c>
      <c r="B48" s="46"/>
      <c r="C48" s="46"/>
      <c r="D48" s="46"/>
      <c r="E48" s="46"/>
      <c r="F48" s="46"/>
      <c r="G48" s="46"/>
      <c r="H48" s="46"/>
      <c r="I48" s="46"/>
      <c r="J48" s="45"/>
    </row>
    <row r="49" spans="1:10" ht="25.35" customHeight="1">
      <c r="A49" s="47" t="s">
        <v>57</v>
      </c>
      <c r="B49" s="48" t="s">
        <v>58</v>
      </c>
      <c r="C49" s="49" t="s">
        <v>59</v>
      </c>
      <c r="D49" s="49" t="s">
        <v>48</v>
      </c>
      <c r="E49" s="17">
        <f>F49+G49+H49</f>
        <v>223213.98</v>
      </c>
      <c r="F49" s="17">
        <f>F50+F51</f>
        <v>223213.98</v>
      </c>
      <c r="G49" s="12"/>
      <c r="H49" s="12"/>
      <c r="I49" s="13" t="s">
        <v>43</v>
      </c>
      <c r="J49" s="45"/>
    </row>
    <row r="50" spans="1:10" ht="24" customHeight="1">
      <c r="A50" s="47"/>
      <c r="B50" s="48"/>
      <c r="C50" s="49"/>
      <c r="D50" s="49"/>
      <c r="E50" s="17">
        <f t="shared" ref="E50:E52" si="10">F50+G50+H50</f>
        <v>2232.14</v>
      </c>
      <c r="F50" s="12">
        <v>2232.14</v>
      </c>
      <c r="G50" s="12"/>
      <c r="H50" s="12"/>
      <c r="I50" s="7" t="s">
        <v>32</v>
      </c>
      <c r="J50" s="45"/>
    </row>
    <row r="51" spans="1:10" ht="25.35" customHeight="1">
      <c r="A51" s="47"/>
      <c r="B51" s="48"/>
      <c r="C51" s="49"/>
      <c r="D51" s="49"/>
      <c r="E51" s="17">
        <f t="shared" si="10"/>
        <v>220981.84</v>
      </c>
      <c r="F51" s="12">
        <f>F52</f>
        <v>220981.84</v>
      </c>
      <c r="G51" s="12"/>
      <c r="H51" s="12"/>
      <c r="I51" s="18" t="s">
        <v>60</v>
      </c>
      <c r="J51" s="45"/>
    </row>
    <row r="52" spans="1:10" ht="26.45" customHeight="1">
      <c r="A52" s="47"/>
      <c r="B52" s="48"/>
      <c r="C52" s="49"/>
      <c r="D52" s="49"/>
      <c r="E52" s="17">
        <f t="shared" si="10"/>
        <v>220981.84</v>
      </c>
      <c r="F52" s="12">
        <v>220981.84</v>
      </c>
      <c r="G52" s="12"/>
      <c r="H52" s="12"/>
      <c r="I52" s="7" t="s">
        <v>61</v>
      </c>
      <c r="J52" s="45"/>
    </row>
    <row r="53" spans="1:10" ht="19.5" customHeight="1">
      <c r="A53" s="43" t="s">
        <v>70</v>
      </c>
      <c r="B53" s="43"/>
      <c r="C53" s="43"/>
      <c r="D53" s="43"/>
      <c r="E53" s="17">
        <f>F53+G53+H53</f>
        <v>2049614.33</v>
      </c>
      <c r="F53" s="17">
        <f>F54+F55</f>
        <v>224017.35</v>
      </c>
      <c r="G53" s="17">
        <f t="shared" ref="G53" si="11">G54+G55</f>
        <v>1825596.98</v>
      </c>
      <c r="H53" s="17"/>
      <c r="I53" s="13" t="s">
        <v>43</v>
      </c>
    </row>
    <row r="54" spans="1:10" ht="19.5" customHeight="1">
      <c r="A54" s="43"/>
      <c r="B54" s="43"/>
      <c r="C54" s="43"/>
      <c r="D54" s="43"/>
      <c r="E54" s="17">
        <f t="shared" ref="E54:E58" si="12">F54+G54+H54</f>
        <v>7282.9709999999995</v>
      </c>
      <c r="F54" s="17">
        <f>F50+F46+F40+F35</f>
        <v>3035.5099999999998</v>
      </c>
      <c r="G54" s="17">
        <f t="shared" ref="G54" si="13">G50+G46+G40+G35</f>
        <v>4247.4609999999993</v>
      </c>
      <c r="H54" s="17"/>
      <c r="I54" s="19" t="s">
        <v>32</v>
      </c>
    </row>
    <row r="55" spans="1:10" ht="19.5" customHeight="1">
      <c r="A55" s="43"/>
      <c r="B55" s="43"/>
      <c r="C55" s="43"/>
      <c r="D55" s="43"/>
      <c r="E55" s="17">
        <f t="shared" si="12"/>
        <v>2042331.3590000002</v>
      </c>
      <c r="F55" s="17">
        <f>F57</f>
        <v>220981.84</v>
      </c>
      <c r="G55" s="17">
        <f>G56+G57+G58</f>
        <v>1821349.5190000001</v>
      </c>
      <c r="H55" s="17"/>
      <c r="I55" s="19" t="s">
        <v>62</v>
      </c>
    </row>
    <row r="56" spans="1:10" ht="20.45" customHeight="1">
      <c r="A56" s="43"/>
      <c r="B56" s="43"/>
      <c r="C56" s="43"/>
      <c r="D56" s="43"/>
      <c r="E56" s="17">
        <f t="shared" si="12"/>
        <v>259915.391</v>
      </c>
      <c r="F56" s="17"/>
      <c r="G56" s="17">
        <f>G47+G41</f>
        <v>259915.391</v>
      </c>
      <c r="H56" s="17"/>
      <c r="I56" s="19" t="s">
        <v>49</v>
      </c>
    </row>
    <row r="57" spans="1:10" ht="20.45" customHeight="1">
      <c r="A57" s="43"/>
      <c r="B57" s="43"/>
      <c r="C57" s="43"/>
      <c r="D57" s="43"/>
      <c r="E57" s="17">
        <f t="shared" si="12"/>
        <v>220981.84</v>
      </c>
      <c r="F57" s="17">
        <v>220981.84</v>
      </c>
      <c r="G57" s="17"/>
      <c r="H57" s="17"/>
      <c r="I57" s="19" t="s">
        <v>61</v>
      </c>
    </row>
    <row r="58" spans="1:10" ht="26.1" customHeight="1">
      <c r="A58" s="43"/>
      <c r="B58" s="43"/>
      <c r="C58" s="43"/>
      <c r="D58" s="43"/>
      <c r="E58" s="17">
        <f t="shared" si="12"/>
        <v>1561434.128</v>
      </c>
      <c r="F58" s="17"/>
      <c r="G58" s="17">
        <f>G43+G36</f>
        <v>1561434.128</v>
      </c>
      <c r="H58" s="17"/>
      <c r="I58" s="13" t="s">
        <v>23</v>
      </c>
    </row>
    <row r="59" spans="1:10" ht="28.35" customHeight="1">
      <c r="A59" s="20"/>
      <c r="B59" s="21"/>
      <c r="C59" s="21"/>
      <c r="D59" s="22"/>
      <c r="E59" s="23"/>
      <c r="F59" s="23"/>
      <c r="G59" s="23"/>
      <c r="H59" s="23"/>
      <c r="I59" s="20"/>
    </row>
    <row r="60" spans="1:10" ht="29.85" customHeight="1">
      <c r="A60" s="44" t="s">
        <v>63</v>
      </c>
      <c r="B60" s="44"/>
      <c r="C60" s="44"/>
      <c r="D60" s="44"/>
      <c r="E60" s="44"/>
      <c r="F60" s="44"/>
      <c r="G60" s="44"/>
      <c r="H60" s="44"/>
      <c r="I60" s="44"/>
    </row>
    <row r="63" spans="1:10">
      <c r="F63" s="22">
        <v>2025</v>
      </c>
      <c r="G63" s="22">
        <v>2026</v>
      </c>
      <c r="H63" s="22">
        <v>2027</v>
      </c>
      <c r="I63" s="24"/>
    </row>
    <row r="64" spans="1:10">
      <c r="E64" s="25" t="s">
        <v>17</v>
      </c>
      <c r="F64" s="23"/>
      <c r="G64" s="26">
        <f>G65+G66</f>
        <v>1032483.3169999999</v>
      </c>
      <c r="H64" s="26">
        <f>H65+H66</f>
        <v>0</v>
      </c>
      <c r="I64" s="27">
        <f>H64+G64+F64</f>
        <v>1032483.3169999999</v>
      </c>
    </row>
    <row r="65" spans="5:9" ht="17.649999999999999" customHeight="1">
      <c r="E65" s="28" t="s">
        <v>64</v>
      </c>
      <c r="F65" s="23">
        <f>F24</f>
        <v>0</v>
      </c>
      <c r="G65" s="23">
        <f>G24</f>
        <v>1023.553</v>
      </c>
      <c r="H65" s="23">
        <f>H24</f>
        <v>0</v>
      </c>
      <c r="I65" s="27">
        <f>H65+G65+F65</f>
        <v>1023.553</v>
      </c>
    </row>
    <row r="66" spans="5:9" ht="20.45" customHeight="1">
      <c r="E66" s="28" t="s">
        <v>65</v>
      </c>
      <c r="F66" s="29">
        <f>F30+F28+F26+F22+F20+F18+F16</f>
        <v>0</v>
      </c>
      <c r="G66" s="29">
        <f>G30+G28+G26+G22+G20+G18+G16</f>
        <v>1031459.764</v>
      </c>
      <c r="H66" s="29">
        <f>H30+H28+H26+H22+H20+H18+H16</f>
        <v>0</v>
      </c>
      <c r="I66" s="30">
        <f>H66+G66+F66</f>
        <v>1031459.764</v>
      </c>
    </row>
    <row r="67" spans="5:9" ht="19.350000000000001" customHeight="1">
      <c r="E67" s="25" t="s">
        <v>42</v>
      </c>
      <c r="F67" s="23">
        <f>F68+F69+F70+F71</f>
        <v>224017.35</v>
      </c>
      <c r="G67" s="23">
        <f t="shared" ref="G67:H67" si="14">G68+G69+G70+G71</f>
        <v>793113.66299999994</v>
      </c>
      <c r="H67" s="23">
        <f t="shared" si="14"/>
        <v>0</v>
      </c>
      <c r="I67" s="30">
        <f t="shared" ref="I67:I72" si="15">H67+G67+F67</f>
        <v>1017131.0129999999</v>
      </c>
    </row>
    <row r="68" spans="5:9" ht="18.600000000000001" customHeight="1">
      <c r="E68" s="28" t="s">
        <v>64</v>
      </c>
      <c r="F68" s="29">
        <f>F50+F46+F40+F33</f>
        <v>3035.5099999999998</v>
      </c>
      <c r="G68" s="29">
        <f t="shared" ref="G68:H68" si="16">G50+G46+G40+G33</f>
        <v>3223.9079999999999</v>
      </c>
      <c r="H68" s="29">
        <f t="shared" si="16"/>
        <v>0</v>
      </c>
      <c r="I68" s="30">
        <f t="shared" si="15"/>
        <v>6259.4179999999997</v>
      </c>
    </row>
    <row r="69" spans="5:9" ht="19.899999999999999" customHeight="1">
      <c r="E69" s="28" t="s">
        <v>66</v>
      </c>
      <c r="F69" s="29">
        <f>F47+F41</f>
        <v>0</v>
      </c>
      <c r="G69" s="29">
        <f t="shared" ref="G69:H69" si="17">G47+G41</f>
        <v>259915.391</v>
      </c>
      <c r="H69" s="29">
        <f t="shared" si="17"/>
        <v>0</v>
      </c>
      <c r="I69" s="30">
        <f t="shared" si="15"/>
        <v>259915.391</v>
      </c>
    </row>
    <row r="70" spans="5:9" ht="19.899999999999999" customHeight="1">
      <c r="E70" s="28" t="s">
        <v>67</v>
      </c>
      <c r="F70" s="29">
        <f>F52</f>
        <v>220981.84</v>
      </c>
      <c r="G70" s="29">
        <f t="shared" ref="G70:H70" si="18">G52</f>
        <v>0</v>
      </c>
      <c r="H70" s="29">
        <f t="shared" si="18"/>
        <v>0</v>
      </c>
      <c r="I70" s="30">
        <f t="shared" si="15"/>
        <v>220981.84</v>
      </c>
    </row>
    <row r="71" spans="5:9" ht="18.95" customHeight="1">
      <c r="E71" s="28" t="s">
        <v>65</v>
      </c>
      <c r="F71" s="29">
        <f>F43</f>
        <v>0</v>
      </c>
      <c r="G71" s="29">
        <f t="shared" ref="G71:H71" si="19">G43</f>
        <v>529974.36399999994</v>
      </c>
      <c r="H71" s="29">
        <f t="shared" si="19"/>
        <v>0</v>
      </c>
      <c r="I71" s="30">
        <f>H71+G71+F71</f>
        <v>529974.36399999994</v>
      </c>
    </row>
    <row r="72" spans="5:9" ht="20.100000000000001" customHeight="1">
      <c r="F72" s="29">
        <f>F67+F64</f>
        <v>224017.35</v>
      </c>
      <c r="G72" s="29">
        <f t="shared" ref="G72:H72" si="20">G67+G64</f>
        <v>1825596.98</v>
      </c>
      <c r="H72" s="29">
        <f t="shared" si="20"/>
        <v>0</v>
      </c>
      <c r="I72" s="30">
        <f t="shared" si="15"/>
        <v>2049614.33</v>
      </c>
    </row>
  </sheetData>
  <mergeCells count="125">
    <mergeCell ref="A9:A11"/>
    <mergeCell ref="B9:B11"/>
    <mergeCell ref="C9:C11"/>
    <mergeCell ref="D9:D11"/>
    <mergeCell ref="E9:H9"/>
    <mergeCell ref="I9:I11"/>
    <mergeCell ref="E10:H10"/>
    <mergeCell ref="H2:I2"/>
    <mergeCell ref="H3:I3"/>
    <mergeCell ref="H4:I4"/>
    <mergeCell ref="H5:I5"/>
    <mergeCell ref="A7:I7"/>
    <mergeCell ref="A8:I8"/>
    <mergeCell ref="A13:I13"/>
    <mergeCell ref="A15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2: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6: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30:J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9:L41"/>
    <mergeCell ref="A34:D37"/>
    <mergeCell ref="E36:E37"/>
    <mergeCell ref="F36:F37"/>
    <mergeCell ref="G36:G37"/>
    <mergeCell ref="H36:H37"/>
    <mergeCell ref="I36:I37"/>
    <mergeCell ref="A32:A33"/>
    <mergeCell ref="B32:B33"/>
    <mergeCell ref="C32:C33"/>
    <mergeCell ref="D32:D33"/>
    <mergeCell ref="J32:L33"/>
    <mergeCell ref="A42:I42"/>
    <mergeCell ref="A44:I44"/>
    <mergeCell ref="A45:A47"/>
    <mergeCell ref="B45:B47"/>
    <mergeCell ref="C45:C47"/>
    <mergeCell ref="D45:D47"/>
    <mergeCell ref="A38:I38"/>
    <mergeCell ref="A39:A41"/>
    <mergeCell ref="B39:B41"/>
    <mergeCell ref="C39:C41"/>
    <mergeCell ref="D39:D41"/>
    <mergeCell ref="A53:D58"/>
    <mergeCell ref="A60:I60"/>
    <mergeCell ref="J45:L47"/>
    <mergeCell ref="A48:I48"/>
    <mergeCell ref="J48:J52"/>
    <mergeCell ref="A49:A52"/>
    <mergeCell ref="B49:B52"/>
    <mergeCell ref="C49:C52"/>
    <mergeCell ref="D49:D52"/>
  </mergeCells>
  <printOptions horizontalCentered="1"/>
  <pageMargins left="0.78740157480314965" right="0.78740157480314965" top="1.1023622047244095" bottom="0.98425196850393704" header="0.9055118110236221" footer="0.78740157480314965"/>
  <pageSetup paperSize="9" scale="59" fitToWidth="0" fitToHeight="0" orientation="landscape" r:id="rId1"/>
  <headerFooter differentFirst="1" alignWithMargins="0">
    <oddHeader>&amp;C&amp;P</oddHeader>
  </headerFooter>
  <rowBreaks count="2" manualBreakCount="2">
    <brk id="27" max="8" man="1"/>
    <brk id="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Аксенов</dc:creator>
  <cp:lastModifiedBy>Маслова Диана Евгеньевна</cp:lastModifiedBy>
  <cp:revision>90</cp:revision>
  <cp:lastPrinted>2026-08-04T03:01:01Z</cp:lastPrinted>
  <dcterms:created xsi:type="dcterms:W3CDTF">2026-07-23T00:10:27Z</dcterms:created>
  <dcterms:modified xsi:type="dcterms:W3CDTF">2026-08-25T22:32:10Z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